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7"/>
  </bookViews>
  <sheets>
    <sheet name="1" sheetId="1" r:id="rId1"/>
    <sheet name="1 (2)" sheetId="2" r:id="rId2"/>
    <sheet name="2" sheetId="3" r:id="rId3"/>
    <sheet name="3" sheetId="4" r:id="rId4"/>
    <sheet name="3a" sheetId="5" r:id="rId5"/>
    <sheet name="Nr 4" sheetId="6" r:id="rId6"/>
    <sheet name="Nr 4a" sheetId="7" r:id="rId7"/>
    <sheet name="Nr 4b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prognoza długu" sheetId="22" r:id="rId22"/>
  </sheets>
  <definedNames>
    <definedName name="_xlnm.Print_Titles" localSheetId="21">'prognoza długu'!$1:$2</definedName>
  </definedNames>
  <calcPr fullCalcOnLoad="1"/>
</workbook>
</file>

<file path=xl/sharedStrings.xml><?xml version="1.0" encoding="utf-8"?>
<sst xmlns="http://schemas.openxmlformats.org/spreadsheetml/2006/main" count="986" uniqueCount="527">
  <si>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</si>
  <si>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</si>
  <si>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</si>
  <si>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</si>
  <si>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</si>
  <si>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</si>
  <si>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</si>
  <si>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</si>
  <si>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</si>
  <si>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</si>
  <si>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</si>
  <si>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</si>
  <si>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</si>
  <si>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</si>
  <si>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</si>
  <si>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</si>
  <si>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</si>
  <si>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</si>
  <si>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</si>
  <si>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</si>
  <si>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</si>
  <si>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</si>
  <si>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</si>
  <si>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</si>
  <si>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</si>
  <si>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</si>
  <si>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</si>
  <si>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</si>
  <si>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</si>
  <si>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</si>
  <si>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</si>
  <si>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</si>
  <si>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</si>
  <si>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</si>
  <si>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</si>
  <si>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</si>
  <si>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</si>
  <si>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</si>
  <si>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</si>
  <si>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</si>
  <si>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</si>
  <si>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</si>
  <si>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</si>
  <si>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</si>
  <si>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2010 r.</t>
  </si>
  <si>
    <t>Dochody
ogółem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</si>
  <si>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</si>
  <si>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</si>
  <si>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</si>
  <si>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Dochody budżetu gminy na 2009 r.</t>
  </si>
  <si>
    <t>Wydatki budżetu gminy na  2009 r.</t>
  </si>
  <si>
    <t>Plan
na 2009 r.</t>
  </si>
  <si>
    <t>Wynagrodzenia i pochodne od wynagrodzeń</t>
  </si>
  <si>
    <t>Pozostałe</t>
  </si>
  <si>
    <t>Limity wydatków na wieloletnie programy inwestycyjne w latach 2009 - 2011</t>
  </si>
  <si>
    <t>wydatki poniesione do 31.12.2008 r.</t>
  </si>
  <si>
    <t>rok budżetowy 2009 (8+9+10+11)</t>
  </si>
  <si>
    <t>2011 r.</t>
  </si>
  <si>
    <t>wydatki do poniesienia po 2011 roku</t>
  </si>
  <si>
    <t>rok budżetowy 2009 (7+8+9+10)</t>
  </si>
  <si>
    <t>Zadania inwestycyjne roczne w 2009 r.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</si>
  <si>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</si>
  <si>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</si>
  <si>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</si>
  <si>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</si>
  <si>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</si>
  <si>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</si>
  <si>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</si>
  <si>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</si>
  <si>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</si>
  <si>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</si>
  <si>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</si>
  <si>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</si>
  <si>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</si>
  <si>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</si>
  <si>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</si>
  <si>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</si>
  <si>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</si>
  <si>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Projekt</t>
  </si>
  <si>
    <t>Okres realizacji zadania</t>
  </si>
  <si>
    <t>Przewidywane nakłady i źródła finansowania</t>
  </si>
  <si>
    <t>źródło</t>
  </si>
  <si>
    <t>kwota</t>
  </si>
  <si>
    <t xml:space="preserve">Program:         </t>
  </si>
  <si>
    <t>Wartość zadania:</t>
  </si>
  <si>
    <t>Priorytet:</t>
  </si>
  <si>
    <t>Działanie:</t>
  </si>
  <si>
    <t>Projekt: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</si>
  <si>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</si>
  <si>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</si>
  <si>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</si>
  <si>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Planowane wydatki budżetowe na realizację zadań programu w latach 2010 - 2011</t>
  </si>
  <si>
    <t>Razem 2010 - 2011</t>
  </si>
  <si>
    <t>Wydatki poniesione do 31.12.2008 r.</t>
  </si>
  <si>
    <t>Wydatki bieżące na programy i projekty realizowane ze środków pochodzących z budżetu Unii Europejskiej oraz innych źródeł zagranicznych, niepodlegających zwrotowi na 2009 rok</t>
  </si>
  <si>
    <t>Planowane wydatki budżetowe na realizację zadań programu w latach 2010 - 20……</t>
  </si>
  <si>
    <t>po 2011 roku</t>
  </si>
  <si>
    <t>Dochody i wydatki związane z realizacją zadań z zakresu administracji rządowej i innych zadań zleconych odrębnymi ustawami w 2009 r.</t>
  </si>
  <si>
    <t>wynagrodzenia i pochodne od wynagrodzeń</t>
  </si>
  <si>
    <t>pozostałe</t>
  </si>
  <si>
    <t>Dochody i wydatki związane z realizacją zadań z zakresu administracji rządowej realizowanych na podstawie porozumień z organami administracji rządowej w 2009 r.</t>
  </si>
  <si>
    <t>Dochody i wydatki związane z realizacją zadań realizowanych na podstawie porozumień (umów) między jednostkami samorządu terytorialnego w 2009 r.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</si>
  <si>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</si>
  <si>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</si>
  <si>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</si>
  <si>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</si>
  <si>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</si>
  <si>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</si>
  <si>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w tym: wpłata do budżetu</t>
  </si>
  <si>
    <t>Plan przychodów i wydatków gospodarstw pomocniczych na 2009 r.</t>
  </si>
  <si>
    <t>Przychody</t>
  </si>
  <si>
    <t>Dochody</t>
  </si>
  <si>
    <t xml:space="preserve"> Plan dochodów i wydatków dochodów własnych na 2009 r.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</si>
  <si>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</si>
  <si>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</si>
  <si>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</si>
  <si>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</si>
  <si>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</si>
  <si>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</si>
  <si>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</si>
  <si>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</si>
  <si>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Plan przychodów i wydatków funduszy celowych na 2009 r.</t>
  </si>
  <si>
    <t>Plan na 2009 r.</t>
  </si>
  <si>
    <t>dochody z tytułu przekształcenia prawa użytkowania wieczystego w prawo własności</t>
  </si>
  <si>
    <t>§ 0760</t>
  </si>
  <si>
    <t>dochody ze sprzedaży majątku</t>
  </si>
  <si>
    <t>§ 0770, § 0780,     § 0870</t>
  </si>
  <si>
    <t>dotacje i środki otrzymane na inwestycje</t>
  </si>
  <si>
    <t xml:space="preserve">§ 620, § 626,        § 628, § 629,             § 630,                                § 631 - § 633,                                  § 641 - § 643,                  § 651 - § 653,                  § 661 - § 664,              § 665 </t>
  </si>
  <si>
    <t>Fundusz Ochrony Środowiska i Gospodarki Wodnej</t>
  </si>
  <si>
    <t>Nazwa jednostki
 otrzymującej dotację</t>
  </si>
  <si>
    <t>Zakres</t>
  </si>
  <si>
    <t>Ogółem kwota dotacji</t>
  </si>
  <si>
    <t>Dotacje przedmiotowe w 2009 r.</t>
  </si>
  <si>
    <t>Nazwa instytucji</t>
  </si>
  <si>
    <t>Kwota dotacji</t>
  </si>
  <si>
    <t>Dotacje podmiotowe w 2009 r.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</si>
  <si>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</si>
  <si>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</si>
  <si>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</si>
  <si>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</si>
  <si>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</si>
  <si>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</si>
  <si>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</si>
  <si>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</si>
  <si>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</si>
  <si>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Przewidywane wykonanie na 31.12</t>
  </si>
  <si>
    <t>A. Dochody</t>
  </si>
  <si>
    <t>z tego</t>
  </si>
  <si>
    <t>A.1. Dochody bieżące</t>
  </si>
  <si>
    <r>
      <t>- dochody własne</t>
    </r>
    <r>
      <rPr>
        <vertAlign val="superscript"/>
        <sz val="10"/>
        <rFont val="Arial CE"/>
        <family val="2"/>
      </rPr>
      <t>2)</t>
    </r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</si>
  <si>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</si>
  <si>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</si>
  <si>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</si>
  <si>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</si>
  <si>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</si>
  <si>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</si>
  <si>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</si>
  <si>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</si>
  <si>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</si>
  <si>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</si>
  <si>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</si>
  <si>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</si>
  <si>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</si>
  <si>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</si>
  <si>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</si>
  <si>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</si>
  <si>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</si>
  <si>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</si>
  <si>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</si>
  <si>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</si>
  <si>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</si>
  <si>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</si>
  <si>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</si>
  <si>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</si>
  <si>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</si>
  <si>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</si>
  <si>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</si>
  <si>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</si>
  <si>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</si>
  <si>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</si>
  <si>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</si>
  <si>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</si>
  <si>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</si>
  <si>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</si>
  <si>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</si>
  <si>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</si>
  <si>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</si>
  <si>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</si>
  <si>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</si>
  <si>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</si>
  <si>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</si>
  <si>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</si>
  <si>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</si>
  <si>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</si>
  <si>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</si>
  <si>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</si>
  <si>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</si>
  <si>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</si>
  <si>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</si>
  <si>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</si>
  <si>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</si>
  <si>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</si>
  <si>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</si>
  <si>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</si>
  <si>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</si>
  <si>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</si>
  <si>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</si>
  <si>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</si>
  <si>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Wydatki jednostek pomocniczych w 2009 r.</t>
  </si>
  <si>
    <t>Jednostka otrzymująca dotację</t>
  </si>
  <si>
    <r>
      <t>Dotacje celowe</t>
    </r>
    <r>
      <rPr>
        <b/>
        <sz val="12"/>
        <rFont val="Arial CE"/>
        <family val="2"/>
      </rPr>
      <t xml:space="preserve"> </t>
    </r>
  </si>
  <si>
    <t>Przychody i rozchody budżetu w 2009 r.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</si>
  <si>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</si>
  <si>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</si>
  <si>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</si>
  <si>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</si>
  <si>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</si>
  <si>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</si>
  <si>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</si>
  <si>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</si>
  <si>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</si>
  <si>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</si>
  <si>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</si>
  <si>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</si>
  <si>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</si>
  <si>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</si>
  <si>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</si>
  <si>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</si>
  <si>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</si>
  <si>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</si>
  <si>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</si>
  <si>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</si>
  <si>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</si>
  <si>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</si>
  <si>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</si>
  <si>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</si>
  <si>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</si>
  <si>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</si>
  <si>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</si>
  <si>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</si>
  <si>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</si>
  <si>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</si>
  <si>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</si>
  <si>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</si>
  <si>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</si>
  <si>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</si>
  <si>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</si>
  <si>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</si>
  <si>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</si>
  <si>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</si>
  <si>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</si>
  <si>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</si>
  <si>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</si>
  <si>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</si>
  <si>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</si>
  <si>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</si>
  <si>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</si>
  <si>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</si>
  <si>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</si>
  <si>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</si>
  <si>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</si>
  <si>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</si>
  <si>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</si>
  <si>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</si>
  <si>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wpływy z różnych opłat</t>
  </si>
  <si>
    <t>.0690</t>
  </si>
  <si>
    <t>.0750</t>
  </si>
  <si>
    <t>doch z najmu i dzierżawy skł maj Skarbu Państwa …</t>
  </si>
  <si>
    <t>.0470</t>
  </si>
  <si>
    <t>wpływy z opłat za zarząd, użytkowaniw …</t>
  </si>
  <si>
    <t>dochody z najmu i dzierżawy skł maj Skarbu Państwa…</t>
  </si>
  <si>
    <t>.0760</t>
  </si>
  <si>
    <t>wpływy ztytułu przekształc prawa uzytkow wieczyst …</t>
  </si>
  <si>
    <t>.0430</t>
  </si>
  <si>
    <t>wpływy z opłaty targowej</t>
  </si>
  <si>
    <t>dotacje otrzym z budżetuw państwa na realiz ….</t>
  </si>
  <si>
    <t>dochody j s t związane z realiz zad zleconych j s t</t>
  </si>
  <si>
    <t>.0490</t>
  </si>
  <si>
    <t>wpływy z innych lokalnych opłat pobier przez jst …</t>
  </si>
  <si>
    <t>.0830</t>
  </si>
  <si>
    <t>wpływy z usług</t>
  </si>
  <si>
    <t>.0350</t>
  </si>
  <si>
    <t>pod od działaln gospod os fiz., opłac w formie karty pod</t>
  </si>
  <si>
    <t>.0310</t>
  </si>
  <si>
    <t>podatek od nieruchomości</t>
  </si>
  <si>
    <t>.0320</t>
  </si>
  <si>
    <t>podatek rolny</t>
  </si>
  <si>
    <t>.0330</t>
  </si>
  <si>
    <t>podatek leśny</t>
  </si>
  <si>
    <t>.0340</t>
  </si>
  <si>
    <t>podatek od środków transportowych</t>
  </si>
  <si>
    <t>.0500</t>
  </si>
  <si>
    <t>podatek od czynności cywilnoprawnych</t>
  </si>
  <si>
    <t>.0910</t>
  </si>
  <si>
    <t>odsetki od nieterminowych wpłat z tyt podatków i opłat</t>
  </si>
  <si>
    <t>rekompensaty utrac doch w podatkach i opł lokalnych</t>
  </si>
  <si>
    <t>.0360</t>
  </si>
  <si>
    <t>podatek od spadków i darowizn</t>
  </si>
  <si>
    <t>.0370</t>
  </si>
  <si>
    <t>opłata od posiadania psów</t>
  </si>
  <si>
    <t>.0410</t>
  </si>
  <si>
    <t>wpływy z opłaty skarbowej</t>
  </si>
  <si>
    <t>.0480</t>
  </si>
  <si>
    <t>wpływy z opłat za wyd zezw na sprzedaż alkoholu</t>
  </si>
  <si>
    <t>.0460</t>
  </si>
  <si>
    <t>wpływy z opłaty eksploatacyjnej</t>
  </si>
  <si>
    <t>.0010</t>
  </si>
  <si>
    <t>podatek dochodowy od osób fizycznych</t>
  </si>
  <si>
    <t>.0020</t>
  </si>
  <si>
    <t>podatek dochodowy od osób prawnych</t>
  </si>
  <si>
    <t>subwencje ogólne z b państwa - subwencja oświatowa</t>
  </si>
  <si>
    <t>subwencje ogólne z b państwa - subw. wyrównawcza</t>
  </si>
  <si>
    <t>.0920</t>
  </si>
  <si>
    <t>pozostałe odsetki</t>
  </si>
  <si>
    <t>dot celowe z b państwa na realiz własnych zadań bież.</t>
  </si>
  <si>
    <t>dot celowe z b państwa na realiz zad bież. …</t>
  </si>
  <si>
    <t xml:space="preserve">doch j s t związ z realiz zad zlec j s t </t>
  </si>
  <si>
    <t>wpływy ze zwrotów dot wykorzyst niezg z przezn lub …</t>
  </si>
  <si>
    <t>.0400</t>
  </si>
  <si>
    <t>wpływy z opłaty produktowej</t>
  </si>
  <si>
    <t>Kwota
2009 r.</t>
  </si>
  <si>
    <t>.010</t>
  </si>
  <si>
    <t>.01022</t>
  </si>
  <si>
    <t>zwalcz chor zak zwierz oraz …</t>
  </si>
  <si>
    <t>.01030</t>
  </si>
  <si>
    <t>izby rolnicze</t>
  </si>
  <si>
    <t>.01078</t>
  </si>
  <si>
    <t>usuw skutk klęsk żywiołowych</t>
  </si>
  <si>
    <t>ZGK -dostarczanie ciepła</t>
  </si>
  <si>
    <t>ZGK -dostarczanie wody</t>
  </si>
  <si>
    <t>ZGK - pozostała działalność</t>
  </si>
  <si>
    <t>ZGK - Gospod ściekowa i ochrona wód</t>
  </si>
  <si>
    <t>ZGK - Oczyszczanie miast i wsi</t>
  </si>
  <si>
    <t>ZGK - drogi publiczne gminne</t>
  </si>
  <si>
    <t>.020</t>
  </si>
  <si>
    <t>.02095</t>
  </si>
  <si>
    <t>pozostała działalność</t>
  </si>
  <si>
    <t>razem dział .020 - lesnictwo</t>
  </si>
  <si>
    <t>drogi publiczne gminne</t>
  </si>
  <si>
    <t>lokalny transport zbiorowy</t>
  </si>
  <si>
    <t>razem dział 600 - transport i łączn.</t>
  </si>
  <si>
    <t>gospod grunt i nieruchom</t>
  </si>
  <si>
    <t>razem dział 700 - gospod mieszk</t>
  </si>
  <si>
    <t>plany zagospodarow przestrz.</t>
  </si>
  <si>
    <t>cmentarze</t>
  </si>
  <si>
    <r>
      <t>r</t>
    </r>
    <r>
      <rPr>
        <b/>
        <sz val="10"/>
        <rFont val="Arial"/>
        <family val="2"/>
      </rPr>
      <t>azem dział 710 - działaln usł.</t>
    </r>
  </si>
  <si>
    <t>urzedy wojewódzkie</t>
  </si>
  <si>
    <t>rady gmin …</t>
  </si>
  <si>
    <t>urzędy gmin …</t>
  </si>
  <si>
    <t xml:space="preserve">promocja j s t </t>
  </si>
  <si>
    <t>razem dział 750 - adm publiczna</t>
  </si>
  <si>
    <t>urz nacz org wł panstw., kontr. …</t>
  </si>
  <si>
    <t>razem dział 751 - urz nacz org …</t>
  </si>
  <si>
    <t>komendy wojew policji</t>
  </si>
  <si>
    <t>bezpiecz publ i ochrona ppoż</t>
  </si>
  <si>
    <t>obrona cywilna</t>
  </si>
  <si>
    <t>zarządzanie kryzysowe - rezerwa</t>
  </si>
  <si>
    <t>razem dział 754 - bezp publ i ochr. ..</t>
  </si>
  <si>
    <t xml:space="preserve">pobór pod., opł i ... </t>
  </si>
  <si>
    <t>razem dział 756 - doch od …</t>
  </si>
  <si>
    <t>obsł pap wart., kred. …</t>
  </si>
  <si>
    <t>razem dział 757 - obsługa długu …</t>
  </si>
  <si>
    <t>rezerwy ogólne i celowe</t>
  </si>
  <si>
    <t>razem dział 758 - różne rozlicz.</t>
  </si>
  <si>
    <t>szkoły podstawowe</t>
  </si>
  <si>
    <t>oddziały przedszkolne w szk podst</t>
  </si>
  <si>
    <t>przedszkola</t>
  </si>
  <si>
    <t>gimnazja</t>
  </si>
  <si>
    <t>dowożenie uczniów do szkół</t>
  </si>
  <si>
    <t>zespoły …..</t>
  </si>
  <si>
    <t>licea ogólnokształcące</t>
  </si>
  <si>
    <t>szkoły zawodowe</t>
  </si>
  <si>
    <t>dokształc i doskonalenia nauczycieli</t>
  </si>
  <si>
    <t>stołówki szkolne</t>
  </si>
  <si>
    <t>razem dział 801 - oświata i wychow.</t>
  </si>
  <si>
    <t>zwalczanie narkoamnii</t>
  </si>
  <si>
    <t>przeciwdziałanie alkoholizmowi</t>
  </si>
  <si>
    <t>izby wytrzeźwień</t>
  </si>
  <si>
    <t>razem dział 851 - ochrona zdrowia</t>
  </si>
  <si>
    <t>domy pomocy społecznej</t>
  </si>
  <si>
    <t>placówki opiekuńczo-wychowawcze</t>
  </si>
  <si>
    <t>świadcz rodzin., zal alim oraz …</t>
  </si>
  <si>
    <t>skł ub zdrow opłac za osoby …</t>
  </si>
  <si>
    <t>zas i pom w naturze oraz …</t>
  </si>
  <si>
    <t>ośrodki pomocy społecznej</t>
  </si>
  <si>
    <t>usługi opik i specjalist usł opiek. ..</t>
  </si>
  <si>
    <t>razem dział 852 - pomoc społeczna</t>
  </si>
  <si>
    <t>gospod ściekowa i ochr wód</t>
  </si>
  <si>
    <t xml:space="preserve">                              </t>
  </si>
  <si>
    <t>świetlice szkone</t>
  </si>
  <si>
    <t>razem dział 854 - eduk opieka wych</t>
  </si>
  <si>
    <t>oczyszczanie miast i wsi</t>
  </si>
  <si>
    <t>utrzymanie zieleni w miastach</t>
  </si>
  <si>
    <t>oswietlenie ulic</t>
  </si>
  <si>
    <t>razem dział 900 - gosp kom i ochr …</t>
  </si>
  <si>
    <t>domy i ośr klut , świetlice …</t>
  </si>
  <si>
    <t>biblioteki</t>
  </si>
  <si>
    <t>razem dział 921 - kultura i ochr. …</t>
  </si>
  <si>
    <t>instyt kult fizycznnej</t>
  </si>
  <si>
    <t>zadania w zakr kult fiz i sportu</t>
  </si>
  <si>
    <t>razem dział 926 - kult fiz i sport</t>
  </si>
  <si>
    <t>ZIK i B Suchedniów</t>
  </si>
  <si>
    <t>UM i G Suchedniów</t>
  </si>
  <si>
    <t>wykup gruntów pod drogi</t>
  </si>
  <si>
    <t>udział Gminy w e-świetokrzyskie</t>
  </si>
  <si>
    <t>SZOO w Suchedniowie</t>
  </si>
  <si>
    <t>.01036</t>
  </si>
  <si>
    <t>wdatki inwestycyjne - stołówka w szkole w Ostojowie</t>
  </si>
  <si>
    <t>dowożenenie uczn do szkół specjaln</t>
  </si>
  <si>
    <t>dodatki mieszkaniowe</t>
  </si>
  <si>
    <t>P-le Samorządowe w Suchedniowie</t>
  </si>
  <si>
    <t>Sam. Szk Podstawowa Nr 1</t>
  </si>
  <si>
    <t>Sam. Szk Podstawowa Nr 3</t>
  </si>
  <si>
    <t>Sam. Szk Podstawowa w Ostojowie</t>
  </si>
  <si>
    <t>Zesp Szk im. H Sienkiewicza w Suchedniowie</t>
  </si>
  <si>
    <t>Gm. Kielce prfilakt i przeciwdział. Alk.</t>
  </si>
  <si>
    <t>Zw G Gór Św. kan sanit ul Zagórska ,Kielecka</t>
  </si>
  <si>
    <t>Zw G Gór Św. kan sanit ul Stokowiec, Langiewicza</t>
  </si>
  <si>
    <t>licea ogólnokształc</t>
  </si>
  <si>
    <t>obiekty sportowe</t>
  </si>
  <si>
    <t>Zakład Gospodarki Komunalnej</t>
  </si>
  <si>
    <t>dopłata do ceny jednostkowej ścieków</t>
  </si>
  <si>
    <t>Suchedniowski Ośrodek Kultury</t>
  </si>
  <si>
    <t>Miejsko-Gminna Biblioteka Publiczna</t>
  </si>
  <si>
    <t>profilaktyka i przeciwdziałanie alkoholizmowi</t>
  </si>
  <si>
    <t>rozbudowa domu kultury</t>
  </si>
  <si>
    <t>SOK "Kuźnica"</t>
  </si>
  <si>
    <t>zadania w zakresie kultury fizycznej i sportu</t>
  </si>
  <si>
    <t>obekty sport ( w tym stadion 5.000)</t>
  </si>
  <si>
    <t>razem dział .010 - roln i łow.</t>
  </si>
  <si>
    <t>dożywianie</t>
  </si>
  <si>
    <t>Wydatki;bieżące - 39.500,- -utylizacja azbestu, majatkowe- 30.500,- renowacja studni nr 1</t>
  </si>
  <si>
    <t>Mostki ku przyszłości - zagospodarowanie terenu wokół zalewu w Mostkach 2008- 2011</t>
  </si>
  <si>
    <t>Zagospodarow centrum miasta Suchedniów - etap I  2007-2010</t>
  </si>
  <si>
    <t>Budowa ulic i infrastruktury oś  Jasna I i Jasna II w Suchedniowie 2006-2011</t>
  </si>
  <si>
    <t>Budowa kolektora kanalizacji sanitarnej od ul. Sportowej do ul.Bugaj w Suchedniowie 2006-2011</t>
  </si>
  <si>
    <t>Projekt:Budowa ulic i infrastruktury osiedla Jasna I i Jasna II w Suchedniowie</t>
  </si>
  <si>
    <t>2006-2011</t>
  </si>
  <si>
    <t xml:space="preserve"> Umowa nr 1 z dn 25.03.09r ŁLKS "Olimpia" kwota 26.000,-,  Umowa Nr 2 z dn 25.03.09r MKS "Orlicz" kwota 120.000,-,  Umowa Nr 3 z dn 25.03.09r MKS"Orlicz" kwota 8.000,-,Umowa Nr 4 z dn 25.03.09r MKS"Orlicz" kwota 27.000,-, Umowa Nr 5 z dn 25.03.09r MKS"Orlicz" kwota 3.000,-,Umowa Nr 6 z dn 25.03.09r Prafia Rzymsko-Katolicka w Ostojowie kwota 3.000,-,Umowa Nr 7 z dn 8.04.09r kwota 10.000,- ,umowa Nr 8 z dn 15.04.09r UKS"Nike" kwota 3.000,- </t>
  </si>
  <si>
    <t>Starostwo Powiatu Skarżyskiego</t>
  </si>
  <si>
    <t>Rady Miejskiej w Suchedniowie</t>
  </si>
  <si>
    <t>um 1/A z 26.03.09r Parafialny Zespół Caritas przy Parafii w Suchedniowie kwota 20.000,-,Umowa nr 2/A z dn 27.03.09r TPD o/ M w Suchedniowie kwota 20.000,-, um nr 3/A z dn 27.03.09 z TPD O/M w Suchedniowie kwota 20.000,-, um nr 4/A/09 z 02.06.09r Stowarzysz Nauczycieli i Wychowawców - kwota 14.000,-,um. Nr 5/A z dn 02.06.09r z TPD o/M Suchedniów kwota 3.500,-</t>
  </si>
  <si>
    <t>um nr 1/PS/09 z dn 03.06.09r Stow Świetokrzyski Bank Żywności kwota 3.000 zł</t>
  </si>
  <si>
    <t>ZGK Suchedniów</t>
  </si>
  <si>
    <t>dotacja celowa z budżetu na finansowanie lub dofin kosztu zakupów inwestycyjnych zakł budżetow</t>
  </si>
  <si>
    <t>PT wraz z budową oświetlenia ul. Żródłowej i Krzyżka</t>
  </si>
  <si>
    <t xml:space="preserve">  </t>
  </si>
  <si>
    <t>PT i budowa ul Gajzlera wraz z budow i budowa infrastr komunalnej i części ul. Kościelnej</t>
  </si>
  <si>
    <t>PT i budowa ul Traugutta wraz z przebud i budow infrast komunalnej w ul Szarych Szeregów i Bugaj</t>
  </si>
  <si>
    <t>PT i budowa chodnika ul. Kościuszki</t>
  </si>
  <si>
    <t>PT i budowa drogi Krzyżka - Krzyżka Górna</t>
  </si>
  <si>
    <t>PTulicy i chodnika w ul. Stokowiec i budowa ul. Szerokiej</t>
  </si>
  <si>
    <t>zagospodarow terenu parku wraz z promenadą, odmulenie zbiorn wodnego w Suchedniowie (II etap rewitalizacji)</t>
  </si>
  <si>
    <t>PT rozbudowy SP Nr 1 w Suchedniowie</t>
  </si>
  <si>
    <t>11.</t>
  </si>
  <si>
    <t>12.</t>
  </si>
  <si>
    <t>13.</t>
  </si>
  <si>
    <t>Plan odnowy msc Michniów - przbudow budynku po byłej szkole podst w Michniowie wraz z zagospod terenu przyległego</t>
  </si>
  <si>
    <t>SP Nr 1</t>
  </si>
  <si>
    <t>Działanie:4.1 Rozwój regionalnej infrastruktury ochrony środowiska i energetycznej</t>
  </si>
  <si>
    <t>Projekt:Budowa kolektora kanalizacji sanitarnej od ul.Sportowej do ul. Bugaj w Suchedniowie</t>
  </si>
  <si>
    <t>Działanie: 6.2 Rewitalizacja małych miast</t>
  </si>
  <si>
    <t>Projekt:Zagospodarowanie centrum miasta Suchedniów - etap I</t>
  </si>
  <si>
    <t>Program:  Program Rozwoju Obszrów Wiejskich na lata 2007-2013</t>
  </si>
  <si>
    <t xml:space="preserve">Program: Regionalny Program Operacyjny Województwa Świętokrzyskiego na lata  2007-2013     </t>
  </si>
  <si>
    <t>Program: RPO WŚ na lata 2007-2013</t>
  </si>
  <si>
    <t>Projekt: Mostki ku przyszłości - zagospodarowanie terenu wokół zalewu w Mostkach</t>
  </si>
  <si>
    <t>Oś: 4-Rozwój infrastruktury ochrony środowiska i energetycznej</t>
  </si>
  <si>
    <t>Oś:  6 -Wzmocnienie ośrodków miejskich i rewitalizacja małych miast</t>
  </si>
  <si>
    <t>Oś:  Jakość życia na obszrach wiejskich i zróżnicowanie gopodarki wiejskiej</t>
  </si>
  <si>
    <t>Działanie: 313, 322,, 323 Odnowa i rozwój wsi</t>
  </si>
  <si>
    <t>Program:  RPO WŚ na lata 2007-2013</t>
  </si>
  <si>
    <t>Działanie: 4.1 Rozwój regionalnej infrastruktury ochrony środowiska i energetycznej</t>
  </si>
  <si>
    <t>Projekt: - Ochrona naturalnych walorów przyrodniczych Gmin ZGGŚ - etap 8 Budowa kanalizacji sanitarnej w ul. Stokoiwec, Szerokiej, Langiewicza w Suchedniowie</t>
  </si>
  <si>
    <t>Projekt: Rozbudowa, nadbudowa i przebudowa budynku Suchedniowskiego Ośrodka Kultury KUŹNICA w Suchedniowie</t>
  </si>
  <si>
    <t>Oś: 5 - Wzrost jakosci infrastruktury społecznej i inwestycje dziedzictwo kulturowe, turystykę i sport</t>
  </si>
  <si>
    <t>Działanie: 5.2 Podniesienie jakości usług publicznych poprzez wspieranie placówek edukacyjnych i kuturalnych</t>
  </si>
  <si>
    <t>UMiG Suchedniów</t>
  </si>
  <si>
    <t>2007-2011</t>
  </si>
  <si>
    <t>2008-2010</t>
  </si>
  <si>
    <t>2008-2011</t>
  </si>
  <si>
    <t>ZGGŚ Bodzentyn</t>
  </si>
  <si>
    <t>SOK KUŹNICA Suchedniów</t>
  </si>
  <si>
    <t>Oś:3- Podniesienie jakości systemu komunikacyjnego regionu</t>
  </si>
  <si>
    <t>Działanie:3.2 Rozwój systemów lokalnej infrastruktury komunikacyjnej</t>
  </si>
  <si>
    <t>Projekt:Zagospodarowanie terenu parku wraz z promenadą, odmulenie zbiornika rekreacyjnego w Suchedniowie - II etap rewitalizacji</t>
  </si>
  <si>
    <t>WIELOLETNI PROGRAM INWESTYCYJNY GMINY SUCHEDNIÓW</t>
  </si>
  <si>
    <t>Wydatki poniesione do 31.12.2009 r.</t>
  </si>
  <si>
    <t>Wydatki w roku budżetowym 2010</t>
  </si>
  <si>
    <t>2012 rok</t>
  </si>
  <si>
    <t>Planowane wydatki budżetowe na realizację zadań programu w latach 2011 - 2017</t>
  </si>
  <si>
    <t xml:space="preserve"> 2013 rok</t>
  </si>
  <si>
    <t>2014 rok</t>
  </si>
  <si>
    <t>2015 rok</t>
  </si>
  <si>
    <t>2016 rok</t>
  </si>
  <si>
    <t>2017 rok</t>
  </si>
  <si>
    <t>Przebudowa ul. Gajzlera i odcinka ul. Kościelnej wraz z infrastrukturą  techniczną w Suchedniowie</t>
  </si>
  <si>
    <t>Przebudowa ul. Traugutta i ul. Szarych Szeregówwraz z infrastrukturą techniczną w Suchedniowie</t>
  </si>
  <si>
    <t>Remont drogi we wsi Krzyżka gm. Suchedniów</t>
  </si>
  <si>
    <t>Budowa ul. Stokowiec i Szerokiej wraz z infrastrukturą techniczną w Suchedniowie</t>
  </si>
  <si>
    <t>Remont chodnika przy ul. Kościuszki w Suchedniowie</t>
  </si>
  <si>
    <t>Budowa kanalizacji sanitarnej w ul. Berezów, Koszykowej w Suchedniowie</t>
  </si>
  <si>
    <t>Budowa kanalizacji sanitarnej w ul. Żeromskiego w Suchedniowie</t>
  </si>
  <si>
    <t>Budowa kanalizacji sanitarnej we wsi Mostki gmina Suchedniów</t>
  </si>
  <si>
    <t>Budowa kanalizacji sanitarenj we wsi Ostojów-Krzyżka gmina Suchedniów</t>
  </si>
  <si>
    <t>E-Świętokrzyskie - budowa systemu informacji przestrzennej Województwa Świętokrzyskiego</t>
  </si>
  <si>
    <t>E-Świętokrzyskie - rozbudowa infrastruktury informatycznej JST</t>
  </si>
  <si>
    <t>Oświetlenie uliczne - wieś Krzyżka, ul. Źródłowa w Suchedniowie</t>
  </si>
  <si>
    <t>Budowa kanalizacji sanitarnej w ul. Kieleckiej, Warszawskiej, Jodłowej w Suchedniowie</t>
  </si>
  <si>
    <t>2009-2012</t>
  </si>
  <si>
    <t>2009-2013</t>
  </si>
  <si>
    <t>2009-2014</t>
  </si>
  <si>
    <t>Budowa ul. Harcerska, Partyzantów, Młynarskiej w Suchedniowie</t>
  </si>
  <si>
    <t>2010-2012</t>
  </si>
  <si>
    <t>2011-2012</t>
  </si>
  <si>
    <t>20014-2016</t>
  </si>
  <si>
    <t>2016-2017</t>
  </si>
  <si>
    <t>2017-2018</t>
  </si>
  <si>
    <t>Rozbudowa SP Nr 1 w Suchedniowie</t>
  </si>
  <si>
    <t>2015-2017</t>
  </si>
  <si>
    <t>Kanalizacja sanitarna w ul. Langiewicza i ulicach przyległych.</t>
  </si>
  <si>
    <t>Modernizacja urządzeń technologicznych oczyszczalni ścieków w Suchedniowie.</t>
  </si>
  <si>
    <t>Budowa chodnika w ul. Leśnej w Suchedniowie.</t>
  </si>
  <si>
    <t>Załącznik</t>
  </si>
  <si>
    <t>do uchwały Nr 14/IV/2010</t>
  </si>
  <si>
    <t>z dnia 24 marca 2010r.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</si>
</sst>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0"/>
  </numFmts>
  <fonts count="7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b/>
      <sz val="18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 quotePrefix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 quotePrefix="1">
      <alignment/>
    </xf>
    <xf numFmtId="0" fontId="17" fillId="0" borderId="14" xfId="0" applyFont="1" applyBorder="1" applyAlignment="1">
      <alignment/>
    </xf>
    <xf numFmtId="0" fontId="16" fillId="0" borderId="18" xfId="0" applyFont="1" applyBorder="1" applyAlignment="1" quotePrefix="1">
      <alignment/>
    </xf>
    <xf numFmtId="0" fontId="16" fillId="0" borderId="18" xfId="0" applyFont="1" applyBorder="1" applyAlignment="1" quotePrefix="1">
      <alignment wrapText="1"/>
    </xf>
    <xf numFmtId="0" fontId="16" fillId="0" borderId="16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22" fillId="0" borderId="0" xfId="0" applyFont="1" applyAlignment="1">
      <alignment/>
    </xf>
    <xf numFmtId="0" fontId="9" fillId="0" borderId="19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24" fillId="0" borderId="10" xfId="0" applyNumberFormat="1" applyFon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9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0" fillId="0" borderId="12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indent="2"/>
    </xf>
    <xf numFmtId="0" fontId="9" fillId="0" borderId="17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31" fillId="0" borderId="17" xfId="0" applyFont="1" applyBorder="1" applyAlignment="1">
      <alignment vertical="top" wrapText="1"/>
    </xf>
    <xf numFmtId="0" fontId="8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" fontId="0" fillId="0" borderId="17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31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0" fontId="33" fillId="34" borderId="10" xfId="0" applyFont="1" applyFill="1" applyBorder="1" applyAlignment="1" quotePrefix="1">
      <alignment wrapText="1"/>
    </xf>
    <xf numFmtId="0" fontId="33" fillId="34" borderId="21" xfId="0" applyFont="1" applyFill="1" applyBorder="1" applyAlignment="1" quotePrefix="1">
      <alignment wrapText="1"/>
    </xf>
    <xf numFmtId="0" fontId="35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/>
    </xf>
    <xf numFmtId="0" fontId="35" fillId="0" borderId="22" xfId="0" applyFont="1" applyBorder="1" applyAlignment="1">
      <alignment/>
    </xf>
    <xf numFmtId="43" fontId="35" fillId="0" borderId="22" xfId="42" applyFont="1" applyBorder="1" applyAlignment="1">
      <alignment/>
    </xf>
    <xf numFmtId="43" fontId="35" fillId="0" borderId="22" xfId="0" applyNumberFormat="1" applyFont="1" applyBorder="1" applyAlignment="1">
      <alignment/>
    </xf>
    <xf numFmtId="43" fontId="35" fillId="0" borderId="23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 quotePrefix="1">
      <alignment/>
    </xf>
    <xf numFmtId="43" fontId="35" fillId="0" borderId="10" xfId="42" applyFont="1" applyBorder="1" applyAlignment="1">
      <alignment/>
    </xf>
    <xf numFmtId="43" fontId="35" fillId="0" borderId="24" xfId="42" applyFont="1" applyBorder="1" applyAlignment="1">
      <alignment/>
    </xf>
    <xf numFmtId="0" fontId="35" fillId="0" borderId="10" xfId="0" applyFont="1" applyBorder="1" applyAlignment="1" quotePrefix="1">
      <alignment wrapText="1"/>
    </xf>
    <xf numFmtId="0" fontId="35" fillId="0" borderId="24" xfId="0" applyFont="1" applyBorder="1" applyAlignment="1">
      <alignment/>
    </xf>
    <xf numFmtId="0" fontId="35" fillId="0" borderId="21" xfId="0" applyFont="1" applyBorder="1" applyAlignment="1">
      <alignment/>
    </xf>
    <xf numFmtId="43" fontId="35" fillId="0" borderId="21" xfId="42" applyFont="1" applyBorder="1" applyAlignment="1">
      <alignment/>
    </xf>
    <xf numFmtId="0" fontId="35" fillId="0" borderId="25" xfId="0" applyFont="1" applyBorder="1" applyAlignment="1">
      <alignment/>
    </xf>
    <xf numFmtId="43" fontId="35" fillId="0" borderId="23" xfId="42" applyFont="1" applyBorder="1" applyAlignment="1">
      <alignment/>
    </xf>
    <xf numFmtId="0" fontId="35" fillId="0" borderId="22" xfId="0" applyFont="1" applyBorder="1" applyAlignment="1">
      <alignment horizontal="right"/>
    </xf>
    <xf numFmtId="0" fontId="35" fillId="0" borderId="21" xfId="0" applyFont="1" applyBorder="1" applyAlignment="1" quotePrefix="1">
      <alignment wrapText="1"/>
    </xf>
    <xf numFmtId="43" fontId="35" fillId="0" borderId="25" xfId="42" applyFont="1" applyBorder="1" applyAlignment="1">
      <alignment/>
    </xf>
    <xf numFmtId="0" fontId="35" fillId="0" borderId="23" xfId="0" applyFont="1" applyBorder="1" applyAlignment="1">
      <alignment/>
    </xf>
    <xf numFmtId="0" fontId="35" fillId="34" borderId="22" xfId="0" applyFont="1" applyFill="1" applyBorder="1" applyAlignment="1">
      <alignment/>
    </xf>
    <xf numFmtId="43" fontId="35" fillId="34" borderId="22" xfId="42" applyFont="1" applyFill="1" applyBorder="1" applyAlignment="1">
      <alignment/>
    </xf>
    <xf numFmtId="43" fontId="35" fillId="34" borderId="23" xfId="42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35" fillId="34" borderId="10" xfId="0" applyFont="1" applyFill="1" applyBorder="1" applyAlignment="1" quotePrefix="1">
      <alignment/>
    </xf>
    <xf numFmtId="43" fontId="35" fillId="34" borderId="10" xfId="42" applyFont="1" applyFill="1" applyBorder="1" applyAlignment="1">
      <alignment/>
    </xf>
    <xf numFmtId="43" fontId="35" fillId="34" borderId="24" xfId="42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35" fillId="34" borderId="10" xfId="0" applyFont="1" applyFill="1" applyBorder="1" applyAlignment="1" quotePrefix="1">
      <alignment wrapText="1"/>
    </xf>
    <xf numFmtId="0" fontId="35" fillId="34" borderId="21" xfId="0" applyFont="1" applyFill="1" applyBorder="1" applyAlignment="1">
      <alignment/>
    </xf>
    <xf numFmtId="0" fontId="35" fillId="34" borderId="21" xfId="0" applyFont="1" applyFill="1" applyBorder="1" applyAlignment="1" quotePrefix="1">
      <alignment wrapText="1"/>
    </xf>
    <xf numFmtId="43" fontId="35" fillId="34" borderId="21" xfId="42" applyFont="1" applyFill="1" applyBorder="1" applyAlignment="1">
      <alignment/>
    </xf>
    <xf numFmtId="43" fontId="35" fillId="34" borderId="25" xfId="42" applyFont="1" applyFill="1" applyBorder="1" applyAlignment="1">
      <alignment/>
    </xf>
    <xf numFmtId="0" fontId="33" fillId="0" borderId="26" xfId="0" applyFont="1" applyBorder="1" applyAlignment="1">
      <alignment/>
    </xf>
    <xf numFmtId="0" fontId="33" fillId="0" borderId="22" xfId="0" applyFont="1" applyBorder="1" applyAlignment="1">
      <alignment wrapText="1"/>
    </xf>
    <xf numFmtId="0" fontId="33" fillId="0" borderId="22" xfId="0" applyFont="1" applyBorder="1" applyAlignment="1">
      <alignment/>
    </xf>
    <xf numFmtId="0" fontId="33" fillId="0" borderId="27" xfId="0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28" xfId="0" applyFont="1" applyBorder="1" applyAlignment="1">
      <alignment/>
    </xf>
    <xf numFmtId="0" fontId="33" fillId="0" borderId="21" xfId="0" applyFont="1" applyBorder="1" applyAlignment="1">
      <alignment wrapText="1"/>
    </xf>
    <xf numFmtId="0" fontId="33" fillId="0" borderId="21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33" fillId="34" borderId="26" xfId="0" applyFont="1" applyFill="1" applyBorder="1" applyAlignment="1">
      <alignment/>
    </xf>
    <xf numFmtId="0" fontId="33" fillId="34" borderId="22" xfId="0" applyFont="1" applyFill="1" applyBorder="1" applyAlignment="1">
      <alignment wrapText="1"/>
    </xf>
    <xf numFmtId="0" fontId="33" fillId="34" borderId="22" xfId="0" applyFont="1" applyFill="1" applyBorder="1" applyAlignment="1">
      <alignment/>
    </xf>
    <xf numFmtId="0" fontId="33" fillId="34" borderId="27" xfId="0" applyFont="1" applyFill="1" applyBorder="1" applyAlignment="1">
      <alignment/>
    </xf>
    <xf numFmtId="0" fontId="33" fillId="34" borderId="10" xfId="0" applyFont="1" applyFill="1" applyBorder="1" applyAlignment="1">
      <alignment wrapText="1"/>
    </xf>
    <xf numFmtId="0" fontId="33" fillId="34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33" fillId="34" borderId="10" xfId="0" applyFont="1" applyFill="1" applyBorder="1" applyAlignment="1">
      <alignment wrapText="1"/>
    </xf>
    <xf numFmtId="0" fontId="33" fillId="34" borderId="28" xfId="0" applyFont="1" applyFill="1" applyBorder="1" applyAlignment="1">
      <alignment/>
    </xf>
    <xf numFmtId="0" fontId="33" fillId="34" borderId="21" xfId="0" applyFont="1" applyFill="1" applyBorder="1" applyAlignment="1">
      <alignment/>
    </xf>
    <xf numFmtId="0" fontId="33" fillId="34" borderId="21" xfId="0" applyFont="1" applyFill="1" applyBorder="1" applyAlignment="1">
      <alignment wrapText="1"/>
    </xf>
    <xf numFmtId="0" fontId="35" fillId="10" borderId="14" xfId="0" applyFont="1" applyFill="1" applyBorder="1" applyAlignment="1">
      <alignment/>
    </xf>
    <xf numFmtId="43" fontId="35" fillId="10" borderId="22" xfId="0" applyNumberFormat="1" applyFont="1" applyFill="1" applyBorder="1" applyAlignment="1">
      <alignment/>
    </xf>
    <xf numFmtId="43" fontId="35" fillId="10" borderId="10" xfId="42" applyFont="1" applyFill="1" applyBorder="1" applyAlignment="1">
      <alignment/>
    </xf>
    <xf numFmtId="0" fontId="35" fillId="10" borderId="21" xfId="0" applyFont="1" applyFill="1" applyBorder="1" applyAlignment="1">
      <alignment/>
    </xf>
    <xf numFmtId="43" fontId="35" fillId="10" borderId="22" xfId="42" applyFont="1" applyFill="1" applyBorder="1" applyAlignment="1">
      <alignment/>
    </xf>
    <xf numFmtId="43" fontId="35" fillId="10" borderId="21" xfId="42" applyFont="1" applyFill="1" applyBorder="1" applyAlignment="1">
      <alignment/>
    </xf>
    <xf numFmtId="0" fontId="35" fillId="10" borderId="22" xfId="0" applyFont="1" applyFill="1" applyBorder="1" applyAlignment="1">
      <alignment/>
    </xf>
    <xf numFmtId="0" fontId="35" fillId="10" borderId="10" xfId="0" applyFont="1" applyFill="1" applyBorder="1" applyAlignment="1">
      <alignment/>
    </xf>
    <xf numFmtId="43" fontId="35" fillId="10" borderId="10" xfId="42" applyFont="1" applyFill="1" applyBorder="1" applyAlignment="1">
      <alignment/>
    </xf>
    <xf numFmtId="43" fontId="35" fillId="10" borderId="21" xfId="42" applyFont="1" applyFill="1" applyBorder="1" applyAlignment="1">
      <alignment/>
    </xf>
    <xf numFmtId="43" fontId="35" fillId="0" borderId="29" xfId="42" applyFont="1" applyBorder="1" applyAlignment="1">
      <alignment/>
    </xf>
    <xf numFmtId="0" fontId="33" fillId="7" borderId="10" xfId="0" applyFont="1" applyFill="1" applyBorder="1" applyAlignment="1">
      <alignment wrapText="1"/>
    </xf>
    <xf numFmtId="0" fontId="33" fillId="7" borderId="22" xfId="0" applyFont="1" applyFill="1" applyBorder="1" applyAlignment="1">
      <alignment wrapText="1"/>
    </xf>
    <xf numFmtId="0" fontId="34" fillId="7" borderId="22" xfId="0" applyFont="1" applyFill="1" applyBorder="1" applyAlignment="1">
      <alignment vertical="center" wrapText="1"/>
    </xf>
    <xf numFmtId="0" fontId="33" fillId="0" borderId="30" xfId="0" applyFont="1" applyBorder="1" applyAlignment="1">
      <alignment/>
    </xf>
    <xf numFmtId="0" fontId="33" fillId="0" borderId="18" xfId="0" applyFont="1" applyBorder="1" applyAlignment="1">
      <alignment wrapText="1"/>
    </xf>
    <xf numFmtId="0" fontId="33" fillId="0" borderId="18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8" xfId="0" applyFont="1" applyBorder="1" applyAlignment="1" quotePrefix="1">
      <alignment wrapText="1"/>
    </xf>
    <xf numFmtId="43" fontId="35" fillId="0" borderId="18" xfId="42" applyFont="1" applyBorder="1" applyAlignment="1">
      <alignment/>
    </xf>
    <xf numFmtId="43" fontId="35" fillId="10" borderId="18" xfId="42" applyFont="1" applyFill="1" applyBorder="1" applyAlignment="1">
      <alignment/>
    </xf>
    <xf numFmtId="43" fontId="35" fillId="0" borderId="31" xfId="42" applyFont="1" applyBorder="1" applyAlignment="1">
      <alignment/>
    </xf>
    <xf numFmtId="0" fontId="17" fillId="0" borderId="0" xfId="0" applyFont="1" applyBorder="1" applyAlignment="1">
      <alignment/>
    </xf>
    <xf numFmtId="43" fontId="35" fillId="0" borderId="32" xfId="42" applyFont="1" applyBorder="1" applyAlignment="1">
      <alignment/>
    </xf>
    <xf numFmtId="43" fontId="35" fillId="0" borderId="33" xfId="42" applyFont="1" applyBorder="1" applyAlignment="1">
      <alignment/>
    </xf>
    <xf numFmtId="43" fontId="36" fillId="34" borderId="22" xfId="42" applyFont="1" applyFill="1" applyBorder="1" applyAlignment="1">
      <alignment/>
    </xf>
    <xf numFmtId="43" fontId="36" fillId="34" borderId="10" xfId="42" applyFont="1" applyFill="1" applyBorder="1" applyAlignment="1">
      <alignment/>
    </xf>
    <xf numFmtId="43" fontId="72" fillId="0" borderId="10" xfId="42" applyFont="1" applyBorder="1" applyAlignment="1">
      <alignment/>
    </xf>
    <xf numFmtId="43" fontId="35" fillId="0" borderId="24" xfId="0" applyNumberFormat="1" applyFont="1" applyBorder="1" applyAlignment="1">
      <alignment/>
    </xf>
    <xf numFmtId="43" fontId="72" fillId="0" borderId="22" xfId="42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32" fillId="0" borderId="0" xfId="0" applyFont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view="pageLayout" workbookViewId="0" topLeftCell="B1">
      <selection activeCell="E27" sqref="E2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288" t="s">
        <v>49</v>
      </c>
      <c r="B1" s="288"/>
      <c r="C1" s="288"/>
      <c r="D1" s="288"/>
      <c r="E1" s="288"/>
      <c r="F1" s="288"/>
    </row>
    <row r="2" spans="2:4" ht="18">
      <c r="B2" s="2"/>
      <c r="C2" s="2"/>
      <c r="D2" s="2"/>
    </row>
    <row r="4" spans="1:6" s="44" customFormat="1" ht="25.5">
      <c r="A4" s="146" t="s">
        <v>1</v>
      </c>
      <c r="B4" s="146" t="s">
        <v>2</v>
      </c>
      <c r="C4" s="146" t="s">
        <v>3</v>
      </c>
      <c r="D4" s="146" t="s">
        <v>4</v>
      </c>
      <c r="E4" s="146" t="s">
        <v>42</v>
      </c>
      <c r="F4" s="146" t="s">
        <v>43</v>
      </c>
    </row>
    <row r="5" spans="1:6" s="38" customFormat="1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19.5" customHeight="1">
      <c r="A6" s="13">
        <v>600</v>
      </c>
      <c r="B6" s="14">
        <v>60016</v>
      </c>
      <c r="C6" s="14" t="s">
        <v>266</v>
      </c>
      <c r="D6" s="14" t="s">
        <v>265</v>
      </c>
      <c r="E6" s="14">
        <v>300</v>
      </c>
      <c r="F6" s="14"/>
    </row>
    <row r="7" spans="1:6" ht="19.5" customHeight="1">
      <c r="A7" s="153">
        <v>700</v>
      </c>
      <c r="B7" s="50">
        <v>70004</v>
      </c>
      <c r="C7" s="50" t="s">
        <v>267</v>
      </c>
      <c r="D7" s="50" t="s">
        <v>268</v>
      </c>
      <c r="E7" s="50">
        <v>10000</v>
      </c>
      <c r="F7" s="50"/>
    </row>
    <row r="8" spans="1:6" ht="19.5" customHeight="1">
      <c r="A8" s="153">
        <v>700</v>
      </c>
      <c r="B8" s="50">
        <v>70005</v>
      </c>
      <c r="C8" s="50" t="s">
        <v>269</v>
      </c>
      <c r="D8" s="50" t="s">
        <v>270</v>
      </c>
      <c r="E8" s="50">
        <v>52000</v>
      </c>
      <c r="F8" s="50"/>
    </row>
    <row r="9" spans="1:6" ht="19.5" customHeight="1">
      <c r="A9" s="153">
        <v>700</v>
      </c>
      <c r="B9" s="50">
        <v>70005</v>
      </c>
      <c r="C9" s="50" t="s">
        <v>267</v>
      </c>
      <c r="D9" s="50" t="s">
        <v>271</v>
      </c>
      <c r="E9" s="50">
        <v>25000</v>
      </c>
      <c r="F9" s="50"/>
    </row>
    <row r="10" spans="1:6" ht="19.5" customHeight="1">
      <c r="A10" s="153">
        <v>700</v>
      </c>
      <c r="B10" s="50">
        <v>70005</v>
      </c>
      <c r="C10" s="50" t="s">
        <v>272</v>
      </c>
      <c r="D10" s="50" t="s">
        <v>273</v>
      </c>
      <c r="E10" s="50">
        <v>0</v>
      </c>
      <c r="F10" s="50">
        <v>12000</v>
      </c>
    </row>
    <row r="11" spans="1:6" ht="19.5" customHeight="1">
      <c r="A11" s="153">
        <v>700</v>
      </c>
      <c r="B11" s="50">
        <v>70095</v>
      </c>
      <c r="C11" s="50" t="s">
        <v>274</v>
      </c>
      <c r="D11" s="50" t="s">
        <v>275</v>
      </c>
      <c r="E11" s="50">
        <v>1500</v>
      </c>
      <c r="F11" s="50"/>
    </row>
    <row r="12" spans="1:6" ht="19.5" customHeight="1">
      <c r="A12" s="153">
        <v>750</v>
      </c>
      <c r="B12" s="50">
        <v>75011</v>
      </c>
      <c r="C12" s="50">
        <v>2010</v>
      </c>
      <c r="D12" s="50" t="s">
        <v>276</v>
      </c>
      <c r="E12" s="50">
        <v>74057</v>
      </c>
      <c r="F12" s="50"/>
    </row>
    <row r="13" spans="1:6" ht="19.5" customHeight="1">
      <c r="A13" s="15">
        <v>750</v>
      </c>
      <c r="B13" s="16">
        <v>75011</v>
      </c>
      <c r="C13" s="16">
        <v>2360</v>
      </c>
      <c r="D13" s="16" t="s">
        <v>277</v>
      </c>
      <c r="E13" s="16">
        <v>1170</v>
      </c>
      <c r="F13" s="16"/>
    </row>
    <row r="14" spans="1:6" ht="19.5" customHeight="1">
      <c r="A14" s="36">
        <v>750</v>
      </c>
      <c r="B14" s="37">
        <v>75023</v>
      </c>
      <c r="C14" s="37" t="s">
        <v>278</v>
      </c>
      <c r="D14" s="37" t="s">
        <v>279</v>
      </c>
      <c r="E14" s="37">
        <v>10000</v>
      </c>
      <c r="F14" s="37"/>
    </row>
    <row r="15" spans="1:6" ht="19.5" customHeight="1">
      <c r="A15" s="15">
        <v>750</v>
      </c>
      <c r="B15" s="16">
        <v>75023</v>
      </c>
      <c r="C15" s="16" t="s">
        <v>266</v>
      </c>
      <c r="D15" s="14" t="s">
        <v>265</v>
      </c>
      <c r="E15" s="16">
        <v>3000</v>
      </c>
      <c r="F15" s="16"/>
    </row>
    <row r="16" spans="1:6" ht="19.5" customHeight="1">
      <c r="A16" s="36">
        <v>750</v>
      </c>
      <c r="B16" s="37">
        <v>75023</v>
      </c>
      <c r="C16" s="37" t="s">
        <v>280</v>
      </c>
      <c r="D16" s="37" t="s">
        <v>281</v>
      </c>
      <c r="E16" s="37">
        <v>20000</v>
      </c>
      <c r="F16" s="37"/>
    </row>
    <row r="17" spans="1:6" ht="19.5" customHeight="1">
      <c r="A17" s="36">
        <v>751</v>
      </c>
      <c r="B17" s="37">
        <v>75101</v>
      </c>
      <c r="C17" s="37">
        <v>2010</v>
      </c>
      <c r="D17" s="50" t="s">
        <v>276</v>
      </c>
      <c r="E17" s="37">
        <v>1870</v>
      </c>
      <c r="F17" s="37"/>
    </row>
    <row r="18" spans="1:6" ht="19.5" customHeight="1">
      <c r="A18" s="36">
        <v>756</v>
      </c>
      <c r="B18" s="37">
        <v>75601</v>
      </c>
      <c r="C18" s="37" t="s">
        <v>282</v>
      </c>
      <c r="D18" s="50" t="s">
        <v>283</v>
      </c>
      <c r="E18" s="37">
        <v>12000</v>
      </c>
      <c r="F18" s="37"/>
    </row>
    <row r="19" spans="1:6" ht="19.5" customHeight="1">
      <c r="A19" s="36">
        <v>756</v>
      </c>
      <c r="B19" s="37">
        <v>75615</v>
      </c>
      <c r="C19" s="37" t="s">
        <v>284</v>
      </c>
      <c r="D19" s="50" t="s">
        <v>285</v>
      </c>
      <c r="E19" s="37">
        <v>1785500</v>
      </c>
      <c r="F19" s="37"/>
    </row>
    <row r="20" spans="1:6" ht="19.5" customHeight="1">
      <c r="A20" s="15">
        <v>756</v>
      </c>
      <c r="B20" s="16">
        <v>75615</v>
      </c>
      <c r="C20" s="16" t="s">
        <v>286</v>
      </c>
      <c r="D20" s="16" t="s">
        <v>287</v>
      </c>
      <c r="E20" s="16">
        <v>69</v>
      </c>
      <c r="F20" s="16"/>
    </row>
    <row r="21" spans="1:6" ht="19.5" customHeight="1">
      <c r="A21" s="36">
        <v>756</v>
      </c>
      <c r="B21" s="37">
        <v>75615</v>
      </c>
      <c r="C21" s="37" t="s">
        <v>288</v>
      </c>
      <c r="D21" s="37" t="s">
        <v>289</v>
      </c>
      <c r="E21" s="37">
        <v>65000</v>
      </c>
      <c r="F21" s="37"/>
    </row>
    <row r="22" spans="1:6" ht="19.5" customHeight="1">
      <c r="A22" s="36">
        <v>756</v>
      </c>
      <c r="B22" s="37">
        <v>75615</v>
      </c>
      <c r="C22" s="37" t="s">
        <v>290</v>
      </c>
      <c r="D22" s="37" t="s">
        <v>291</v>
      </c>
      <c r="E22" s="37">
        <v>18000</v>
      </c>
      <c r="F22" s="37"/>
    </row>
    <row r="23" spans="1:6" ht="19.5" customHeight="1">
      <c r="A23" s="36">
        <v>756</v>
      </c>
      <c r="B23" s="37">
        <v>75615</v>
      </c>
      <c r="C23" s="37" t="s">
        <v>292</v>
      </c>
      <c r="D23" s="37" t="s">
        <v>293</v>
      </c>
      <c r="E23" s="37">
        <v>701</v>
      </c>
      <c r="F23" s="37"/>
    </row>
    <row r="24" spans="1:6" ht="19.5" customHeight="1">
      <c r="A24" s="36">
        <v>756</v>
      </c>
      <c r="B24" s="37">
        <v>75615</v>
      </c>
      <c r="C24" s="37" t="s">
        <v>294</v>
      </c>
      <c r="D24" s="37" t="s">
        <v>295</v>
      </c>
      <c r="E24" s="37">
        <v>5000</v>
      </c>
      <c r="F24" s="37"/>
    </row>
    <row r="25" spans="1:6" ht="19.5" customHeight="1">
      <c r="A25" s="36">
        <v>756</v>
      </c>
      <c r="B25" s="37">
        <v>75615</v>
      </c>
      <c r="C25" s="37">
        <v>2680</v>
      </c>
      <c r="D25" s="37" t="s">
        <v>296</v>
      </c>
      <c r="E25" s="37">
        <v>300000</v>
      </c>
      <c r="F25" s="37"/>
    </row>
    <row r="26" spans="1:6" ht="19.5" customHeight="1">
      <c r="A26" s="36">
        <v>756</v>
      </c>
      <c r="B26" s="37">
        <v>75616</v>
      </c>
      <c r="C26" s="37" t="s">
        <v>284</v>
      </c>
      <c r="D26" s="50" t="s">
        <v>285</v>
      </c>
      <c r="E26" s="37">
        <v>758251</v>
      </c>
      <c r="F26" s="37"/>
    </row>
    <row r="27" spans="1:6" ht="19.5" customHeight="1">
      <c r="A27" s="36">
        <v>756</v>
      </c>
      <c r="B27" s="37">
        <v>75616</v>
      </c>
      <c r="C27" s="37" t="s">
        <v>286</v>
      </c>
      <c r="D27" s="16" t="s">
        <v>287</v>
      </c>
      <c r="E27" s="37">
        <v>34900</v>
      </c>
      <c r="F27" s="37"/>
    </row>
    <row r="28" spans="1:6" ht="19.5" customHeight="1">
      <c r="A28" s="36">
        <v>756</v>
      </c>
      <c r="B28" s="37">
        <v>75616</v>
      </c>
      <c r="C28" s="37" t="s">
        <v>288</v>
      </c>
      <c r="D28" s="37" t="s">
        <v>289</v>
      </c>
      <c r="E28" s="37">
        <v>18900</v>
      </c>
      <c r="F28" s="37"/>
    </row>
    <row r="29" spans="1:6" ht="19.5" customHeight="1">
      <c r="A29" s="36">
        <v>756</v>
      </c>
      <c r="B29" s="37">
        <v>75616</v>
      </c>
      <c r="C29" s="37" t="s">
        <v>290</v>
      </c>
      <c r="D29" s="37" t="s">
        <v>291</v>
      </c>
      <c r="E29" s="37">
        <v>150000</v>
      </c>
      <c r="F29" s="37"/>
    </row>
    <row r="30" spans="1:6" ht="19.5" customHeight="1">
      <c r="A30" s="36">
        <v>756</v>
      </c>
      <c r="B30" s="37">
        <v>75616</v>
      </c>
      <c r="C30" s="37" t="s">
        <v>297</v>
      </c>
      <c r="D30" s="37" t="s">
        <v>298</v>
      </c>
      <c r="E30" s="37">
        <v>60000</v>
      </c>
      <c r="F30" s="37"/>
    </row>
    <row r="31" spans="1:6" ht="19.5" customHeight="1">
      <c r="A31" s="36">
        <v>756</v>
      </c>
      <c r="B31" s="37">
        <v>75616</v>
      </c>
      <c r="C31" s="37" t="s">
        <v>299</v>
      </c>
      <c r="D31" s="37" t="s">
        <v>300</v>
      </c>
      <c r="E31" s="37">
        <v>180</v>
      </c>
      <c r="F31" s="37"/>
    </row>
    <row r="32" spans="1:6" ht="19.5" customHeight="1">
      <c r="A32" s="36">
        <v>756</v>
      </c>
      <c r="B32" s="37">
        <v>75616</v>
      </c>
      <c r="C32" s="37" t="s">
        <v>292</v>
      </c>
      <c r="D32" s="37" t="s">
        <v>293</v>
      </c>
      <c r="E32" s="37">
        <v>120000</v>
      </c>
      <c r="F32" s="37"/>
    </row>
    <row r="33" spans="1:6" ht="19.5" customHeight="1">
      <c r="A33" s="36">
        <v>756</v>
      </c>
      <c r="B33" s="37">
        <v>75616</v>
      </c>
      <c r="C33" s="37" t="s">
        <v>294</v>
      </c>
      <c r="D33" s="37" t="s">
        <v>295</v>
      </c>
      <c r="E33" s="37">
        <v>25383</v>
      </c>
      <c r="F33" s="37"/>
    </row>
    <row r="34" spans="1:6" ht="19.5" customHeight="1">
      <c r="A34" s="36">
        <v>756</v>
      </c>
      <c r="B34" s="37">
        <v>75618</v>
      </c>
      <c r="C34" s="37" t="s">
        <v>301</v>
      </c>
      <c r="D34" s="37" t="s">
        <v>302</v>
      </c>
      <c r="E34" s="37">
        <v>35000</v>
      </c>
      <c r="F34" s="37"/>
    </row>
    <row r="35" spans="1:6" ht="19.5" customHeight="1">
      <c r="A35" s="36">
        <v>756</v>
      </c>
      <c r="B35" s="37">
        <v>75618</v>
      </c>
      <c r="C35" s="37" t="s">
        <v>303</v>
      </c>
      <c r="D35" s="37" t="s">
        <v>304</v>
      </c>
      <c r="E35" s="37">
        <v>140360</v>
      </c>
      <c r="F35" s="37"/>
    </row>
    <row r="36" spans="1:6" ht="19.5" customHeight="1">
      <c r="A36" s="36">
        <v>756</v>
      </c>
      <c r="B36" s="37">
        <v>75619</v>
      </c>
      <c r="C36" s="37" t="s">
        <v>305</v>
      </c>
      <c r="D36" s="37" t="s">
        <v>306</v>
      </c>
      <c r="E36" s="37">
        <v>10000</v>
      </c>
      <c r="F36" s="37"/>
    </row>
    <row r="37" spans="1:6" ht="19.5" customHeight="1">
      <c r="A37" s="36">
        <v>756</v>
      </c>
      <c r="B37" s="37">
        <v>75621</v>
      </c>
      <c r="C37" s="37" t="s">
        <v>307</v>
      </c>
      <c r="D37" s="37" t="s">
        <v>308</v>
      </c>
      <c r="E37" s="37">
        <v>4438821</v>
      </c>
      <c r="F37" s="37"/>
    </row>
    <row r="38" spans="1:6" ht="19.5" customHeight="1">
      <c r="A38" s="36">
        <v>756</v>
      </c>
      <c r="B38" s="37">
        <v>75621</v>
      </c>
      <c r="C38" s="37" t="s">
        <v>309</v>
      </c>
      <c r="D38" s="37" t="s">
        <v>310</v>
      </c>
      <c r="E38" s="37">
        <v>120000</v>
      </c>
      <c r="F38" s="37"/>
    </row>
    <row r="39" spans="1:6" ht="19.5" customHeight="1">
      <c r="A39" s="36">
        <v>758</v>
      </c>
      <c r="B39" s="37">
        <v>75801</v>
      </c>
      <c r="C39" s="37">
        <v>2920</v>
      </c>
      <c r="D39" s="37" t="s">
        <v>311</v>
      </c>
      <c r="E39" s="37">
        <v>5638415</v>
      </c>
      <c r="F39" s="37"/>
    </row>
    <row r="40" spans="1:6" ht="19.5" customHeight="1">
      <c r="A40" s="36">
        <v>758</v>
      </c>
      <c r="B40" s="37">
        <v>75807</v>
      </c>
      <c r="C40" s="37">
        <v>2920</v>
      </c>
      <c r="D40" s="37" t="s">
        <v>312</v>
      </c>
      <c r="E40" s="37">
        <v>2311603</v>
      </c>
      <c r="F40" s="37"/>
    </row>
    <row r="41" spans="1:6" ht="19.5" customHeight="1">
      <c r="A41" s="36">
        <v>758</v>
      </c>
      <c r="B41" s="37">
        <v>75814</v>
      </c>
      <c r="C41" s="37" t="s">
        <v>313</v>
      </c>
      <c r="D41" s="37" t="s">
        <v>314</v>
      </c>
      <c r="E41" s="37">
        <v>20000</v>
      </c>
      <c r="F41" s="37"/>
    </row>
    <row r="42" spans="1:6" ht="19.5" customHeight="1">
      <c r="A42" s="36">
        <v>801</v>
      </c>
      <c r="B42" s="37">
        <v>80104</v>
      </c>
      <c r="C42" s="37" t="s">
        <v>280</v>
      </c>
      <c r="D42" s="37" t="s">
        <v>281</v>
      </c>
      <c r="E42" s="37">
        <v>55000</v>
      </c>
      <c r="F42" s="37"/>
    </row>
    <row r="43" spans="1:6" ht="19.5" customHeight="1">
      <c r="A43" s="36">
        <v>801</v>
      </c>
      <c r="B43" s="37">
        <v>80114</v>
      </c>
      <c r="C43" s="37" t="s">
        <v>313</v>
      </c>
      <c r="D43" s="37" t="s">
        <v>314</v>
      </c>
      <c r="E43" s="37">
        <v>500</v>
      </c>
      <c r="F43" s="37"/>
    </row>
    <row r="44" spans="1:6" ht="19.5" customHeight="1">
      <c r="A44" s="36">
        <v>801</v>
      </c>
      <c r="B44" s="37">
        <v>80195</v>
      </c>
      <c r="C44" s="37">
        <v>2030</v>
      </c>
      <c r="D44" s="37" t="s">
        <v>315</v>
      </c>
      <c r="E44" s="37">
        <v>8081</v>
      </c>
      <c r="F44" s="37"/>
    </row>
    <row r="45" spans="1:6" ht="19.5" customHeight="1">
      <c r="A45" s="36">
        <v>852</v>
      </c>
      <c r="B45" s="37">
        <v>85212</v>
      </c>
      <c r="C45" s="37">
        <v>2010</v>
      </c>
      <c r="D45" s="37" t="s">
        <v>316</v>
      </c>
      <c r="E45" s="37">
        <v>2846552</v>
      </c>
      <c r="F45" s="37"/>
    </row>
    <row r="46" spans="1:6" ht="19.5" customHeight="1">
      <c r="A46" s="36">
        <v>852</v>
      </c>
      <c r="B46" s="37">
        <v>85212</v>
      </c>
      <c r="C46" s="37">
        <v>2360</v>
      </c>
      <c r="D46" s="37" t="s">
        <v>317</v>
      </c>
      <c r="E46" s="37">
        <v>10000</v>
      </c>
      <c r="F46" s="37"/>
    </row>
    <row r="47" spans="1:6" ht="19.5" customHeight="1">
      <c r="A47" s="36">
        <v>852</v>
      </c>
      <c r="B47" s="37">
        <v>85212</v>
      </c>
      <c r="C47" s="37">
        <v>2910</v>
      </c>
      <c r="D47" s="37" t="s">
        <v>318</v>
      </c>
      <c r="E47" s="37">
        <v>1000</v>
      </c>
      <c r="F47" s="37"/>
    </row>
    <row r="48" spans="1:6" ht="19.5" customHeight="1">
      <c r="A48" s="36">
        <v>852</v>
      </c>
      <c r="B48" s="37">
        <v>85213</v>
      </c>
      <c r="C48" s="37">
        <v>2010</v>
      </c>
      <c r="D48" s="37" t="s">
        <v>316</v>
      </c>
      <c r="E48" s="37">
        <v>20882</v>
      </c>
      <c r="F48" s="37"/>
    </row>
    <row r="49" spans="1:6" ht="19.5" customHeight="1">
      <c r="A49" s="36">
        <v>852</v>
      </c>
      <c r="B49" s="37">
        <v>85214</v>
      </c>
      <c r="C49" s="37">
        <v>2010</v>
      </c>
      <c r="D49" s="37" t="s">
        <v>316</v>
      </c>
      <c r="E49" s="37">
        <v>160426</v>
      </c>
      <c r="F49" s="37"/>
    </row>
    <row r="50" spans="1:6" ht="19.5" customHeight="1">
      <c r="A50" s="36">
        <v>852</v>
      </c>
      <c r="B50" s="37">
        <v>85214</v>
      </c>
      <c r="C50" s="37">
        <v>2030</v>
      </c>
      <c r="D50" s="37" t="s">
        <v>315</v>
      </c>
      <c r="E50" s="37">
        <v>122442</v>
      </c>
      <c r="F50" s="37"/>
    </row>
    <row r="51" spans="1:6" ht="19.5" customHeight="1">
      <c r="A51" s="36">
        <v>852</v>
      </c>
      <c r="B51" s="37">
        <v>85219</v>
      </c>
      <c r="C51" s="37" t="s">
        <v>280</v>
      </c>
      <c r="D51" s="37" t="s">
        <v>281</v>
      </c>
      <c r="E51" s="37">
        <v>8000</v>
      </c>
      <c r="F51" s="37"/>
    </row>
    <row r="52" spans="1:6" ht="19.5" customHeight="1">
      <c r="A52" s="36">
        <v>852</v>
      </c>
      <c r="B52" s="37">
        <v>85219</v>
      </c>
      <c r="C52" s="37" t="s">
        <v>266</v>
      </c>
      <c r="D52" s="14" t="s">
        <v>265</v>
      </c>
      <c r="E52" s="37">
        <v>6000</v>
      </c>
      <c r="F52" s="37"/>
    </row>
    <row r="53" spans="1:6" ht="19.5" customHeight="1">
      <c r="A53" s="36">
        <v>852</v>
      </c>
      <c r="B53" s="37">
        <v>85219</v>
      </c>
      <c r="C53" s="37" t="s">
        <v>313</v>
      </c>
      <c r="D53" s="37" t="s">
        <v>314</v>
      </c>
      <c r="E53" s="37">
        <v>5000</v>
      </c>
      <c r="F53" s="37"/>
    </row>
    <row r="54" spans="1:6" ht="19.5" customHeight="1">
      <c r="A54" s="36">
        <v>852</v>
      </c>
      <c r="B54" s="37">
        <v>85219</v>
      </c>
      <c r="C54" s="37">
        <v>2030</v>
      </c>
      <c r="D54" s="37" t="s">
        <v>315</v>
      </c>
      <c r="E54" s="37">
        <v>138335</v>
      </c>
      <c r="F54" s="37"/>
    </row>
    <row r="55" spans="1:6" ht="19.5" customHeight="1">
      <c r="A55" s="36">
        <v>852</v>
      </c>
      <c r="B55" s="37">
        <v>85295</v>
      </c>
      <c r="C55" s="37">
        <v>2030</v>
      </c>
      <c r="D55" s="37" t="s">
        <v>315</v>
      </c>
      <c r="E55" s="37">
        <v>70424</v>
      </c>
      <c r="F55" s="37"/>
    </row>
    <row r="56" spans="1:6" ht="19.5" customHeight="1">
      <c r="A56" s="36">
        <v>900</v>
      </c>
      <c r="B56" s="37">
        <v>90020</v>
      </c>
      <c r="C56" s="37" t="s">
        <v>319</v>
      </c>
      <c r="D56" s="37" t="s">
        <v>320</v>
      </c>
      <c r="E56" s="37">
        <v>1800</v>
      </c>
      <c r="F56" s="37"/>
    </row>
    <row r="57" spans="1:6" ht="19.5" customHeight="1">
      <c r="A57" s="36">
        <v>921</v>
      </c>
      <c r="B57" s="37">
        <v>92195</v>
      </c>
      <c r="C57" s="37" t="s">
        <v>280</v>
      </c>
      <c r="D57" s="37" t="s">
        <v>281</v>
      </c>
      <c r="E57" s="37">
        <v>13000</v>
      </c>
      <c r="F57" s="37"/>
    </row>
    <row r="58" spans="1:6" ht="19.5" customHeight="1">
      <c r="A58" s="36">
        <v>926</v>
      </c>
      <c r="B58" s="37">
        <v>92604</v>
      </c>
      <c r="C58" s="37" t="s">
        <v>280</v>
      </c>
      <c r="D58" s="37" t="s">
        <v>281</v>
      </c>
      <c r="E58" s="37">
        <v>120000</v>
      </c>
      <c r="F58" s="37"/>
    </row>
    <row r="59" spans="1:6" ht="19.5" customHeight="1">
      <c r="A59" s="17">
        <v>926</v>
      </c>
      <c r="B59" s="18">
        <v>92604</v>
      </c>
      <c r="C59" s="18" t="s">
        <v>313</v>
      </c>
      <c r="D59" s="37" t="s">
        <v>314</v>
      </c>
      <c r="E59" s="18">
        <v>100</v>
      </c>
      <c r="F59" s="18"/>
    </row>
    <row r="60" spans="1:6" s="40" customFormat="1" ht="19.5" customHeight="1">
      <c r="A60" s="285" t="s">
        <v>33</v>
      </c>
      <c r="B60" s="286"/>
      <c r="C60" s="286"/>
      <c r="D60" s="287"/>
      <c r="E60" s="43">
        <f>SUM(E6:E59)</f>
        <v>19854522</v>
      </c>
      <c r="F60" s="43">
        <v>12000</v>
      </c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6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</sheetData>
  <sheetProtection/>
  <mergeCells count="2">
    <mergeCell ref="A60:D60"/>
    <mergeCell ref="A1:F1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1
do uchwały nr 69/XII/2008
Rady Miejskiej w Suchedniowie 
z dnia 30 grudnia 2008r.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defaultGridColor="0" view="pageLayout" colorId="8" workbookViewId="0" topLeftCell="A10">
      <selection activeCell="D11" sqref="D1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325" t="s">
        <v>97</v>
      </c>
      <c r="B1" s="325"/>
      <c r="C1" s="325"/>
      <c r="D1" s="325"/>
      <c r="E1" s="325"/>
      <c r="F1" s="325"/>
      <c r="G1" s="325"/>
      <c r="H1" s="325"/>
      <c r="I1" s="325"/>
      <c r="J1" s="325"/>
    </row>
    <row r="2" ht="12.75">
      <c r="J2" s="7" t="s">
        <v>14</v>
      </c>
    </row>
    <row r="3" spans="1:10" s="4" customFormat="1" ht="20.25" customHeight="1">
      <c r="A3" s="306" t="s">
        <v>1</v>
      </c>
      <c r="B3" s="327" t="s">
        <v>2</v>
      </c>
      <c r="C3" s="327" t="s">
        <v>3</v>
      </c>
      <c r="D3" s="304" t="s">
        <v>32</v>
      </c>
      <c r="E3" s="304" t="s">
        <v>31</v>
      </c>
      <c r="F3" s="304" t="s">
        <v>23</v>
      </c>
      <c r="G3" s="304"/>
      <c r="H3" s="304"/>
      <c r="I3" s="304"/>
      <c r="J3" s="304"/>
    </row>
    <row r="4" spans="1:10" s="4" customFormat="1" ht="20.25" customHeight="1">
      <c r="A4" s="306"/>
      <c r="B4" s="328"/>
      <c r="C4" s="328"/>
      <c r="D4" s="306"/>
      <c r="E4" s="304"/>
      <c r="F4" s="304" t="s">
        <v>29</v>
      </c>
      <c r="G4" s="304" t="s">
        <v>5</v>
      </c>
      <c r="H4" s="304"/>
      <c r="I4" s="304"/>
      <c r="J4" s="304" t="s">
        <v>30</v>
      </c>
    </row>
    <row r="5" spans="1:10" s="4" customFormat="1" ht="65.25" customHeight="1">
      <c r="A5" s="306"/>
      <c r="B5" s="329"/>
      <c r="C5" s="329"/>
      <c r="D5" s="306"/>
      <c r="E5" s="304"/>
      <c r="F5" s="304"/>
      <c r="G5" s="148" t="s">
        <v>98</v>
      </c>
      <c r="H5" s="148" t="s">
        <v>28</v>
      </c>
      <c r="I5" s="148" t="s">
        <v>99</v>
      </c>
      <c r="J5" s="304"/>
    </row>
    <row r="6" spans="1:10" ht="9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pans="1:10" ht="19.5" customHeight="1">
      <c r="A7" s="14">
        <v>750</v>
      </c>
      <c r="B7" s="14">
        <v>75011</v>
      </c>
      <c r="C7" s="14">
        <v>2010</v>
      </c>
      <c r="D7" s="14">
        <v>74057</v>
      </c>
      <c r="E7" s="14">
        <v>74057</v>
      </c>
      <c r="F7" s="14">
        <v>74057</v>
      </c>
      <c r="G7" s="14">
        <v>74057</v>
      </c>
      <c r="H7" s="14"/>
      <c r="I7" s="14"/>
      <c r="J7" s="14"/>
    </row>
    <row r="8" spans="1:10" ht="19.5" customHeight="1">
      <c r="A8" s="16">
        <v>751</v>
      </c>
      <c r="B8" s="16">
        <v>75101</v>
      </c>
      <c r="C8" s="16">
        <v>2010</v>
      </c>
      <c r="D8" s="16">
        <v>1870</v>
      </c>
      <c r="E8" s="16">
        <v>1870</v>
      </c>
      <c r="F8" s="16">
        <v>1870</v>
      </c>
      <c r="G8" s="16">
        <v>1870</v>
      </c>
      <c r="H8" s="16"/>
      <c r="I8" s="16"/>
      <c r="J8" s="16"/>
    </row>
    <row r="9" spans="1:10" ht="19.5" customHeight="1">
      <c r="A9" s="16">
        <v>852</v>
      </c>
      <c r="B9" s="16">
        <v>85212</v>
      </c>
      <c r="C9" s="16">
        <v>2010</v>
      </c>
      <c r="D9" s="16">
        <v>2846552</v>
      </c>
      <c r="E9" s="16">
        <v>2846552</v>
      </c>
      <c r="F9" s="16">
        <v>2846552</v>
      </c>
      <c r="G9" s="16">
        <v>86851</v>
      </c>
      <c r="H9" s="16"/>
      <c r="I9" s="16">
        <v>2759701</v>
      </c>
      <c r="J9" s="16"/>
    </row>
    <row r="10" spans="1:10" ht="19.5" customHeight="1">
      <c r="A10" s="16">
        <v>852</v>
      </c>
      <c r="B10" s="16">
        <v>85213</v>
      </c>
      <c r="C10" s="16">
        <v>2010</v>
      </c>
      <c r="D10" s="16">
        <v>20882</v>
      </c>
      <c r="E10" s="16">
        <v>20882</v>
      </c>
      <c r="F10" s="16">
        <v>20882</v>
      </c>
      <c r="G10" s="16">
        <v>20882</v>
      </c>
      <c r="H10" s="16"/>
      <c r="I10" s="16"/>
      <c r="J10" s="16"/>
    </row>
    <row r="11" spans="1:10" ht="19.5" customHeight="1">
      <c r="A11" s="16">
        <v>852</v>
      </c>
      <c r="B11" s="16">
        <v>85214</v>
      </c>
      <c r="C11" s="16">
        <v>2010</v>
      </c>
      <c r="D11" s="16">
        <v>160426</v>
      </c>
      <c r="E11" s="16">
        <v>160426</v>
      </c>
      <c r="F11" s="16">
        <v>160426</v>
      </c>
      <c r="G11" s="16"/>
      <c r="H11" s="16"/>
      <c r="I11" s="16">
        <v>160426</v>
      </c>
      <c r="J11" s="16"/>
    </row>
    <row r="12" spans="1:10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9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9.5" customHeight="1">
      <c r="A20" s="326" t="s">
        <v>37</v>
      </c>
      <c r="B20" s="326"/>
      <c r="C20" s="326"/>
      <c r="D20" s="326"/>
      <c r="E20" s="12">
        <f>SUM(E7:E14)</f>
        <v>3103787</v>
      </c>
      <c r="F20" s="12">
        <f>SUM(F7:F13)</f>
        <v>3103787</v>
      </c>
      <c r="G20" s="12">
        <f>SUM(G7:G16)</f>
        <v>183660</v>
      </c>
      <c r="H20" s="12"/>
      <c r="I20" s="12">
        <f>SUM(I7:I15)</f>
        <v>2920127</v>
      </c>
      <c r="J20" s="12"/>
    </row>
  </sheetData>
  <sheetProtection/>
  <mergeCells count="11">
    <mergeCell ref="C3:C5"/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nr 69/XII/2008
Rady Miejskiej w Suchedniowie 
z dnia 30 grudnia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view="pageLayout" workbookViewId="0" topLeftCell="A4">
      <selection activeCell="F10" sqref="F1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325" t="s">
        <v>100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39" t="s">
        <v>14</v>
      </c>
    </row>
    <row r="4" spans="1:10" ht="20.25" customHeight="1">
      <c r="A4" s="306" t="s">
        <v>1</v>
      </c>
      <c r="B4" s="327" t="s">
        <v>2</v>
      </c>
      <c r="C4" s="327" t="s">
        <v>3</v>
      </c>
      <c r="D4" s="304" t="s">
        <v>32</v>
      </c>
      <c r="E4" s="304" t="s">
        <v>31</v>
      </c>
      <c r="F4" s="304" t="s">
        <v>23</v>
      </c>
      <c r="G4" s="304"/>
      <c r="H4" s="304"/>
      <c r="I4" s="304"/>
      <c r="J4" s="304"/>
    </row>
    <row r="5" spans="1:10" ht="18" customHeight="1">
      <c r="A5" s="306"/>
      <c r="B5" s="328"/>
      <c r="C5" s="328"/>
      <c r="D5" s="306"/>
      <c r="E5" s="304"/>
      <c r="F5" s="304" t="s">
        <v>29</v>
      </c>
      <c r="G5" s="304" t="s">
        <v>5</v>
      </c>
      <c r="H5" s="304"/>
      <c r="I5" s="304"/>
      <c r="J5" s="304" t="s">
        <v>30</v>
      </c>
    </row>
    <row r="6" spans="1:10" ht="69" customHeight="1">
      <c r="A6" s="306"/>
      <c r="B6" s="329"/>
      <c r="C6" s="329"/>
      <c r="D6" s="306"/>
      <c r="E6" s="304"/>
      <c r="F6" s="304"/>
      <c r="G6" s="148" t="s">
        <v>98</v>
      </c>
      <c r="H6" s="148" t="s">
        <v>28</v>
      </c>
      <c r="I6" s="148" t="s">
        <v>99</v>
      </c>
      <c r="J6" s="304"/>
    </row>
    <row r="7" spans="1:10" ht="8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0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9.5" customHeight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9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24.75" customHeight="1">
      <c r="A21" s="326" t="s">
        <v>37</v>
      </c>
      <c r="B21" s="326"/>
      <c r="C21" s="326"/>
      <c r="D21" s="326"/>
      <c r="E21" s="12"/>
      <c r="F21" s="12"/>
      <c r="G21" s="12"/>
      <c r="H21" s="12"/>
      <c r="I21" s="12"/>
      <c r="J21" s="12"/>
    </row>
  </sheetData>
  <sheetProtection/>
  <mergeCells count="11">
    <mergeCell ref="A4:A6"/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nr 69/XII/2008
  Rady Miejskiej w Suchedniowie
z dnia 30 grudnia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0"/>
  <sheetViews>
    <sheetView view="pageLayout" workbookViewId="0" topLeftCell="A10">
      <selection activeCell="M12" sqref="M12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45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325" t="s">
        <v>101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55"/>
    </row>
    <row r="3" ht="12.75">
      <c r="M3" s="39" t="s">
        <v>14</v>
      </c>
    </row>
    <row r="4" spans="1:82" ht="20.25" customHeight="1">
      <c r="A4" s="338" t="s">
        <v>15</v>
      </c>
      <c r="B4" s="306" t="s">
        <v>1</v>
      </c>
      <c r="C4" s="327" t="s">
        <v>2</v>
      </c>
      <c r="D4" s="304" t="s">
        <v>45</v>
      </c>
      <c r="E4" s="336" t="s">
        <v>3</v>
      </c>
      <c r="F4" s="304" t="s">
        <v>31</v>
      </c>
      <c r="G4" s="304" t="s">
        <v>23</v>
      </c>
      <c r="H4" s="304"/>
      <c r="I4" s="304"/>
      <c r="J4" s="304"/>
      <c r="K4" s="304"/>
      <c r="L4" s="304"/>
      <c r="M4" s="304"/>
      <c r="CA4" s="1"/>
      <c r="CB4" s="1"/>
      <c r="CC4" s="1"/>
      <c r="CD4" s="1"/>
    </row>
    <row r="5" spans="1:82" ht="18" customHeight="1">
      <c r="A5" s="339"/>
      <c r="B5" s="306"/>
      <c r="C5" s="328"/>
      <c r="D5" s="306"/>
      <c r="E5" s="337"/>
      <c r="F5" s="304"/>
      <c r="G5" s="304" t="s">
        <v>29</v>
      </c>
      <c r="H5" s="304" t="s">
        <v>5</v>
      </c>
      <c r="I5" s="304"/>
      <c r="J5" s="304"/>
      <c r="K5" s="304"/>
      <c r="L5" s="304"/>
      <c r="M5" s="304" t="s">
        <v>30</v>
      </c>
      <c r="CA5" s="1"/>
      <c r="CB5" s="1"/>
      <c r="CC5" s="1"/>
      <c r="CD5" s="1"/>
    </row>
    <row r="6" spans="1:82" ht="69" customHeight="1">
      <c r="A6" s="340"/>
      <c r="B6" s="306"/>
      <c r="C6" s="329"/>
      <c r="D6" s="306"/>
      <c r="E6" s="337"/>
      <c r="F6" s="304"/>
      <c r="G6" s="304"/>
      <c r="H6" s="147" t="s">
        <v>52</v>
      </c>
      <c r="I6" s="147" t="s">
        <v>24</v>
      </c>
      <c r="J6" s="147" t="s">
        <v>26</v>
      </c>
      <c r="K6" s="147" t="s">
        <v>27</v>
      </c>
      <c r="L6" s="147" t="s">
        <v>53</v>
      </c>
      <c r="M6" s="304"/>
      <c r="CA6" s="1"/>
      <c r="CB6" s="1"/>
      <c r="CC6" s="1"/>
      <c r="CD6" s="1"/>
    </row>
    <row r="7" spans="1:82" ht="8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CA7" s="1"/>
      <c r="CB7" s="1"/>
      <c r="CC7" s="1"/>
      <c r="CD7" s="1"/>
    </row>
    <row r="8" spans="1:82" ht="50.25" customHeight="1">
      <c r="A8" s="330" t="s">
        <v>46</v>
      </c>
      <c r="B8" s="331"/>
      <c r="C8" s="332"/>
      <c r="D8" s="50"/>
      <c r="E8" s="51"/>
      <c r="F8" s="52"/>
      <c r="G8" s="52"/>
      <c r="H8" s="52"/>
      <c r="I8" s="52"/>
      <c r="J8" s="52"/>
      <c r="K8" s="52"/>
      <c r="L8" s="52"/>
      <c r="M8" s="52"/>
      <c r="CA8" s="1"/>
      <c r="CB8" s="1"/>
      <c r="CC8" s="1"/>
      <c r="CD8" s="1"/>
    </row>
    <row r="9" spans="1:82" ht="27.75" customHeight="1">
      <c r="A9" s="164" t="s">
        <v>409</v>
      </c>
      <c r="B9" s="16">
        <v>801</v>
      </c>
      <c r="C9" s="16">
        <v>80113</v>
      </c>
      <c r="D9" s="16">
        <v>0</v>
      </c>
      <c r="E9" s="47">
        <v>0</v>
      </c>
      <c r="F9" s="46">
        <v>23055</v>
      </c>
      <c r="G9" s="46">
        <v>23055</v>
      </c>
      <c r="H9" s="46"/>
      <c r="I9" s="46">
        <v>23055</v>
      </c>
      <c r="J9" s="46"/>
      <c r="K9" s="46"/>
      <c r="L9" s="46"/>
      <c r="M9" s="46"/>
      <c r="CA9" s="1"/>
      <c r="CB9" s="1"/>
      <c r="CC9" s="1"/>
      <c r="CD9" s="1"/>
    </row>
    <row r="10" spans="1:82" ht="27.75" customHeight="1">
      <c r="A10" s="169" t="s">
        <v>416</v>
      </c>
      <c r="B10" s="37">
        <v>851</v>
      </c>
      <c r="C10" s="37">
        <v>85158</v>
      </c>
      <c r="D10" s="37">
        <v>0</v>
      </c>
      <c r="E10" s="170">
        <v>0</v>
      </c>
      <c r="F10" s="171">
        <v>4380</v>
      </c>
      <c r="G10" s="171">
        <v>4380</v>
      </c>
      <c r="H10" s="171"/>
      <c r="I10" s="171">
        <v>4380</v>
      </c>
      <c r="J10" s="171"/>
      <c r="K10" s="171"/>
      <c r="L10" s="171"/>
      <c r="M10" s="171"/>
      <c r="CA10" s="1"/>
      <c r="CB10" s="1"/>
      <c r="CC10" s="1"/>
      <c r="CD10" s="1"/>
    </row>
    <row r="11" spans="1:82" ht="27.75" customHeight="1">
      <c r="A11" s="169" t="s">
        <v>417</v>
      </c>
      <c r="B11" s="37">
        <v>900</v>
      </c>
      <c r="C11" s="37">
        <v>90001</v>
      </c>
      <c r="D11" s="37">
        <v>0</v>
      </c>
      <c r="E11" s="170">
        <v>0</v>
      </c>
      <c r="F11" s="171">
        <v>1436110</v>
      </c>
      <c r="G11" s="171"/>
      <c r="H11" s="171"/>
      <c r="I11" s="171"/>
      <c r="J11" s="171"/>
      <c r="K11" s="171"/>
      <c r="L11" s="171"/>
      <c r="M11" s="171">
        <v>1436110</v>
      </c>
      <c r="CA11" s="1"/>
      <c r="CB11" s="1"/>
      <c r="CC11" s="1"/>
      <c r="CD11" s="1"/>
    </row>
    <row r="12" spans="1:82" ht="55.5" customHeight="1">
      <c r="A12" s="172" t="s">
        <v>418</v>
      </c>
      <c r="B12" s="18">
        <v>900</v>
      </c>
      <c r="C12" s="18">
        <v>90001</v>
      </c>
      <c r="D12" s="18">
        <v>0</v>
      </c>
      <c r="E12" s="48">
        <v>0</v>
      </c>
      <c r="F12" s="49">
        <v>20000</v>
      </c>
      <c r="G12" s="49"/>
      <c r="H12" s="49"/>
      <c r="I12" s="49"/>
      <c r="J12" s="49"/>
      <c r="K12" s="49"/>
      <c r="L12" s="49"/>
      <c r="M12" s="49">
        <v>20000</v>
      </c>
      <c r="CA12" s="1"/>
      <c r="CB12" s="1"/>
      <c r="CC12" s="1"/>
      <c r="CD12" s="1"/>
    </row>
    <row r="13" spans="1:82" ht="51.75" customHeight="1">
      <c r="A13" s="333" t="s">
        <v>47</v>
      </c>
      <c r="B13" s="334"/>
      <c r="C13" s="335"/>
      <c r="D13" s="50"/>
      <c r="E13" s="51"/>
      <c r="F13" s="52"/>
      <c r="G13" s="52"/>
      <c r="H13" s="52"/>
      <c r="I13" s="52"/>
      <c r="J13" s="52"/>
      <c r="K13" s="52"/>
      <c r="L13" s="52"/>
      <c r="M13" s="52"/>
      <c r="CA13" s="1"/>
      <c r="CB13" s="1"/>
      <c r="CC13" s="1"/>
      <c r="CD13" s="1"/>
    </row>
    <row r="14" spans="1:82" ht="19.5" customHeight="1">
      <c r="A14" s="25" t="s">
        <v>419</v>
      </c>
      <c r="B14" s="16">
        <v>801</v>
      </c>
      <c r="C14" s="16">
        <v>80120</v>
      </c>
      <c r="D14" s="16">
        <v>0</v>
      </c>
      <c r="E14" s="47">
        <v>0</v>
      </c>
      <c r="F14" s="46">
        <v>63750</v>
      </c>
      <c r="G14" s="46">
        <v>63750</v>
      </c>
      <c r="H14" s="46">
        <v>60100</v>
      </c>
      <c r="I14" s="46"/>
      <c r="J14" s="46"/>
      <c r="K14" s="46"/>
      <c r="L14" s="46">
        <v>3650</v>
      </c>
      <c r="M14" s="46"/>
      <c r="CA14" s="1"/>
      <c r="CB14" s="1"/>
      <c r="CC14" s="1"/>
      <c r="CD14" s="1"/>
    </row>
    <row r="15" spans="1:82" ht="19.5" customHeight="1">
      <c r="A15" s="84" t="s">
        <v>372</v>
      </c>
      <c r="B15" s="37">
        <v>801</v>
      </c>
      <c r="C15" s="37">
        <v>80130</v>
      </c>
      <c r="D15" s="37">
        <v>0</v>
      </c>
      <c r="E15" s="170">
        <v>0</v>
      </c>
      <c r="F15" s="171">
        <v>1199000</v>
      </c>
      <c r="G15" s="171">
        <v>1199000</v>
      </c>
      <c r="H15" s="171">
        <v>1019000</v>
      </c>
      <c r="I15" s="171"/>
      <c r="J15" s="171"/>
      <c r="K15" s="171"/>
      <c r="L15" s="171">
        <v>180000</v>
      </c>
      <c r="M15" s="171"/>
      <c r="CA15" s="1"/>
      <c r="CB15" s="1"/>
      <c r="CC15" s="1"/>
      <c r="CD15" s="1"/>
    </row>
    <row r="16" spans="1:82" ht="19.5" customHeight="1">
      <c r="A16" s="85" t="s">
        <v>420</v>
      </c>
      <c r="B16" s="18">
        <v>926</v>
      </c>
      <c r="C16" s="18">
        <v>92601</v>
      </c>
      <c r="D16" s="18">
        <v>0</v>
      </c>
      <c r="E16" s="48">
        <v>0</v>
      </c>
      <c r="F16" s="49">
        <v>247700</v>
      </c>
      <c r="G16" s="49">
        <v>247700</v>
      </c>
      <c r="H16" s="49">
        <v>97000</v>
      </c>
      <c r="I16" s="49"/>
      <c r="J16" s="49"/>
      <c r="K16" s="49"/>
      <c r="L16" s="49">
        <v>150700</v>
      </c>
      <c r="M16" s="49"/>
      <c r="CA16" s="1"/>
      <c r="CB16" s="1"/>
      <c r="CC16" s="1"/>
      <c r="CD16" s="1"/>
    </row>
    <row r="17" spans="1:82" ht="51.75" customHeight="1">
      <c r="A17" s="333" t="s">
        <v>48</v>
      </c>
      <c r="B17" s="334"/>
      <c r="C17" s="335"/>
      <c r="D17" s="50"/>
      <c r="E17" s="51"/>
      <c r="F17" s="52"/>
      <c r="G17" s="52"/>
      <c r="H17" s="52"/>
      <c r="I17" s="52"/>
      <c r="J17" s="52"/>
      <c r="K17" s="52"/>
      <c r="L17" s="52"/>
      <c r="M17" s="52"/>
      <c r="CA17" s="1"/>
      <c r="CB17" s="1"/>
      <c r="CC17" s="1"/>
      <c r="CD17" s="1"/>
    </row>
    <row r="18" spans="1:82" ht="19.5" customHeight="1">
      <c r="A18" s="164" t="s">
        <v>440</v>
      </c>
      <c r="B18" s="16">
        <v>600</v>
      </c>
      <c r="C18" s="16">
        <v>60014</v>
      </c>
      <c r="D18" s="16">
        <v>0</v>
      </c>
      <c r="E18" s="47">
        <v>0</v>
      </c>
      <c r="F18" s="46">
        <v>139000</v>
      </c>
      <c r="G18" s="46"/>
      <c r="H18" s="46"/>
      <c r="I18" s="46"/>
      <c r="J18" s="46"/>
      <c r="K18" s="46"/>
      <c r="L18" s="46"/>
      <c r="M18" s="46">
        <v>139000</v>
      </c>
      <c r="CA18" s="1"/>
      <c r="CB18" s="1"/>
      <c r="CC18" s="1"/>
      <c r="CD18" s="1"/>
    </row>
    <row r="19" spans="1:82" ht="19.5" customHeight="1">
      <c r="A19" s="18"/>
      <c r="B19" s="18"/>
      <c r="C19" s="18"/>
      <c r="D19" s="18"/>
      <c r="E19" s="48"/>
      <c r="F19" s="49"/>
      <c r="G19" s="49"/>
      <c r="H19" s="49"/>
      <c r="I19" s="49"/>
      <c r="J19" s="49"/>
      <c r="K19" s="49"/>
      <c r="L19" s="49"/>
      <c r="M19" s="49"/>
      <c r="CA19" s="1"/>
      <c r="CB19" s="1"/>
      <c r="CC19" s="1"/>
      <c r="CD19" s="1"/>
    </row>
    <row r="20" spans="1:82" ht="24.75" customHeight="1">
      <c r="A20" s="326" t="s">
        <v>37</v>
      </c>
      <c r="B20" s="326"/>
      <c r="C20" s="326"/>
      <c r="D20" s="53">
        <v>0</v>
      </c>
      <c r="E20" s="54">
        <v>0</v>
      </c>
      <c r="F20" s="53">
        <f>SUM(F8:F19)</f>
        <v>3132995</v>
      </c>
      <c r="G20" s="53">
        <f>SUM(G9:G19)</f>
        <v>1537885</v>
      </c>
      <c r="H20" s="53">
        <f>SUM(H9:H19)</f>
        <v>1176100</v>
      </c>
      <c r="I20" s="53">
        <f>SUM(I8:I19)</f>
        <v>27435</v>
      </c>
      <c r="J20" s="53"/>
      <c r="K20" s="53"/>
      <c r="L20" s="53">
        <f>SUM(L8:L19)</f>
        <v>334350</v>
      </c>
      <c r="M20" s="53">
        <f>SUM(M8:M19)</f>
        <v>1595110</v>
      </c>
      <c r="CA20" s="1"/>
      <c r="CB20" s="1"/>
      <c r="CC20" s="1"/>
      <c r="CD20" s="1"/>
    </row>
  </sheetData>
  <sheetProtection/>
  <mergeCells count="15"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A20:C20"/>
    <mergeCell ref="A8:C8"/>
    <mergeCell ref="A13:C13"/>
    <mergeCell ref="A17:C17"/>
    <mergeCell ref="E4:E6"/>
    <mergeCell ref="F4:F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&amp;LZałącznik nr 5
do uchwały nr  /  /2009
Rady Miejskiej w Suchedniowie
z dnia        2009&amp;RZałącznik nr  6
do uchwały nr 69/XII/2008
Rady Miejskiej w Suchedniowie
z dnia 30 grudnia 2008r.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"/>
  <sheetViews>
    <sheetView view="pageLayout" workbookViewId="0" topLeftCell="A7">
      <selection activeCell="F17" sqref="F17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8.3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125" style="0" customWidth="1"/>
    <col min="11" max="12" width="10.125" style="0" customWidth="1"/>
    <col min="13" max="13" width="14.375" style="0" customWidth="1"/>
  </cols>
  <sheetData>
    <row r="1" spans="1:13" ht="16.5">
      <c r="A1" s="341" t="s">
        <v>113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6.5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ht="13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 t="s">
        <v>14</v>
      </c>
    </row>
    <row r="5" spans="1:13" ht="15" customHeight="1">
      <c r="A5" s="306" t="s">
        <v>18</v>
      </c>
      <c r="B5" s="306" t="s">
        <v>102</v>
      </c>
      <c r="C5" s="304" t="s">
        <v>1</v>
      </c>
      <c r="D5" s="338" t="s">
        <v>2</v>
      </c>
      <c r="E5" s="304" t="s">
        <v>103</v>
      </c>
      <c r="F5" s="342" t="s">
        <v>110</v>
      </c>
      <c r="G5" s="343"/>
      <c r="H5" s="343"/>
      <c r="I5" s="344"/>
      <c r="J5" s="342" t="s">
        <v>104</v>
      </c>
      <c r="K5" s="343"/>
      <c r="L5" s="344"/>
      <c r="M5" s="304" t="s">
        <v>105</v>
      </c>
    </row>
    <row r="6" spans="1:13" ht="25.5" customHeight="1">
      <c r="A6" s="306"/>
      <c r="B6" s="306"/>
      <c r="C6" s="304"/>
      <c r="D6" s="339"/>
      <c r="E6" s="304"/>
      <c r="F6" s="304" t="s">
        <v>106</v>
      </c>
      <c r="G6" s="345" t="s">
        <v>107</v>
      </c>
      <c r="H6" s="350"/>
      <c r="I6" s="346"/>
      <c r="J6" s="304" t="s">
        <v>106</v>
      </c>
      <c r="K6" s="345" t="s">
        <v>114</v>
      </c>
      <c r="L6" s="346"/>
      <c r="M6" s="304"/>
    </row>
    <row r="7" spans="1:13" ht="23.25" customHeight="1">
      <c r="A7" s="306"/>
      <c r="B7" s="306"/>
      <c r="C7" s="304"/>
      <c r="D7" s="339"/>
      <c r="E7" s="304"/>
      <c r="F7" s="304"/>
      <c r="G7" s="304" t="s">
        <v>115</v>
      </c>
      <c r="H7" s="304"/>
      <c r="I7" s="347" t="s">
        <v>116</v>
      </c>
      <c r="J7" s="304"/>
      <c r="K7" s="304" t="s">
        <v>117</v>
      </c>
      <c r="L7" s="297" t="s">
        <v>118</v>
      </c>
      <c r="M7" s="304"/>
    </row>
    <row r="8" spans="1:13" ht="35.25" customHeight="1">
      <c r="A8" s="306"/>
      <c r="B8" s="306"/>
      <c r="C8" s="304"/>
      <c r="D8" s="340"/>
      <c r="E8" s="304"/>
      <c r="F8" s="304"/>
      <c r="G8" s="149" t="s">
        <v>119</v>
      </c>
      <c r="H8" s="149" t="s">
        <v>120</v>
      </c>
      <c r="I8" s="348"/>
      <c r="J8" s="304"/>
      <c r="K8" s="304"/>
      <c r="L8" s="297"/>
      <c r="M8" s="304"/>
    </row>
    <row r="9" spans="1:13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ht="29.25" customHeight="1">
      <c r="A10" s="22">
        <v>1</v>
      </c>
      <c r="B10" s="156" t="s">
        <v>329</v>
      </c>
      <c r="C10" s="156">
        <v>400</v>
      </c>
      <c r="D10" s="73">
        <v>40001</v>
      </c>
      <c r="E10" s="16">
        <v>58288.77</v>
      </c>
      <c r="F10" s="16">
        <v>821000</v>
      </c>
      <c r="G10" s="16"/>
      <c r="H10" s="16"/>
      <c r="I10" s="16"/>
      <c r="J10" s="16">
        <v>825000</v>
      </c>
      <c r="K10" s="16"/>
      <c r="L10" s="16"/>
      <c r="M10" s="16">
        <v>54288.77</v>
      </c>
    </row>
    <row r="11" spans="1:13" ht="28.5" customHeight="1">
      <c r="A11" s="22">
        <v>2</v>
      </c>
      <c r="B11" s="156" t="s">
        <v>330</v>
      </c>
      <c r="C11" s="73">
        <v>400</v>
      </c>
      <c r="D11" s="73">
        <v>40002</v>
      </c>
      <c r="E11" s="16">
        <v>141837.09</v>
      </c>
      <c r="F11" s="16">
        <v>1164000</v>
      </c>
      <c r="G11" s="16"/>
      <c r="H11" s="16"/>
      <c r="I11" s="16">
        <v>226000</v>
      </c>
      <c r="J11" s="16">
        <v>1153000</v>
      </c>
      <c r="K11" s="16"/>
      <c r="L11" s="16">
        <v>226000</v>
      </c>
      <c r="M11" s="16">
        <v>152837.09</v>
      </c>
    </row>
    <row r="12" spans="1:13" ht="30" customHeight="1">
      <c r="A12" s="22">
        <v>3</v>
      </c>
      <c r="B12" s="156" t="s">
        <v>331</v>
      </c>
      <c r="C12" s="73">
        <v>400</v>
      </c>
      <c r="D12" s="73">
        <v>40095</v>
      </c>
      <c r="E12" s="16">
        <v>0</v>
      </c>
      <c r="F12" s="16">
        <v>13500</v>
      </c>
      <c r="G12" s="16"/>
      <c r="H12" s="16"/>
      <c r="I12" s="16"/>
      <c r="J12" s="16">
        <v>14500</v>
      </c>
      <c r="K12" s="16"/>
      <c r="L12" s="16"/>
      <c r="M12" s="16">
        <v>-1000</v>
      </c>
    </row>
    <row r="13" spans="1:13" ht="30" customHeight="1">
      <c r="A13" s="158">
        <v>4</v>
      </c>
      <c r="B13" s="159" t="s">
        <v>334</v>
      </c>
      <c r="C13" s="160">
        <v>600</v>
      </c>
      <c r="D13" s="160">
        <v>60016</v>
      </c>
      <c r="E13" s="37">
        <v>-24073.46</v>
      </c>
      <c r="F13" s="37">
        <v>20000</v>
      </c>
      <c r="G13" s="37"/>
      <c r="H13" s="37"/>
      <c r="I13" s="37"/>
      <c r="J13" s="37">
        <v>18000</v>
      </c>
      <c r="K13" s="37"/>
      <c r="L13" s="37"/>
      <c r="M13" s="37">
        <v>-22073.46</v>
      </c>
    </row>
    <row r="14" spans="1:13" ht="59.25" customHeight="1">
      <c r="A14" s="158">
        <v>5</v>
      </c>
      <c r="B14" s="157" t="s">
        <v>332</v>
      </c>
      <c r="C14" s="160">
        <v>900</v>
      </c>
      <c r="D14" s="160">
        <v>90001</v>
      </c>
      <c r="E14" s="37">
        <v>2850.67</v>
      </c>
      <c r="F14" s="37">
        <v>1110770</v>
      </c>
      <c r="G14" s="37">
        <v>211000</v>
      </c>
      <c r="H14" s="37">
        <v>14770</v>
      </c>
      <c r="I14" s="37"/>
      <c r="J14" s="37">
        <v>1119270</v>
      </c>
      <c r="K14" s="37"/>
      <c r="L14" s="37"/>
      <c r="M14" s="37">
        <v>-5649.33</v>
      </c>
    </row>
    <row r="15" spans="1:13" ht="42.75" customHeight="1">
      <c r="A15" s="74">
        <v>6</v>
      </c>
      <c r="B15" s="157" t="s">
        <v>333</v>
      </c>
      <c r="C15" s="75">
        <v>900</v>
      </c>
      <c r="D15" s="75">
        <v>90003</v>
      </c>
      <c r="E15" s="18">
        <v>-5087</v>
      </c>
      <c r="F15" s="18">
        <v>46000</v>
      </c>
      <c r="G15" s="18"/>
      <c r="H15" s="18"/>
      <c r="I15" s="18"/>
      <c r="J15" s="18">
        <v>45500</v>
      </c>
      <c r="K15" s="18"/>
      <c r="L15" s="18"/>
      <c r="M15" s="18">
        <v>-4587</v>
      </c>
    </row>
    <row r="16" spans="1:13" s="40" customFormat="1" ht="21.75" customHeight="1">
      <c r="A16" s="349" t="s">
        <v>37</v>
      </c>
      <c r="B16" s="349"/>
      <c r="C16" s="41"/>
      <c r="D16" s="41"/>
      <c r="E16" s="76">
        <f>SUM(E10:E15)</f>
        <v>173816.07</v>
      </c>
      <c r="F16" s="76">
        <f>SUM(F10:F15)</f>
        <v>3175270</v>
      </c>
      <c r="G16" s="76">
        <f>SUM(G10:G15)</f>
        <v>211000</v>
      </c>
      <c r="H16" s="76">
        <f>SUM(H10:H15)</f>
        <v>14770</v>
      </c>
      <c r="I16" s="76">
        <v>226000</v>
      </c>
      <c r="J16" s="76">
        <f>SUM(J10:J15)</f>
        <v>3175270</v>
      </c>
      <c r="K16" s="76"/>
      <c r="L16" s="76">
        <v>226000</v>
      </c>
      <c r="M16" s="76">
        <f>SUM(M10:M15)</f>
        <v>173816.07</v>
      </c>
    </row>
    <row r="17" ht="4.5" customHeight="1"/>
  </sheetData>
  <sheetProtection/>
  <mergeCells count="19">
    <mergeCell ref="K6:L6"/>
    <mergeCell ref="G7:H7"/>
    <mergeCell ref="I7:I8"/>
    <mergeCell ref="K7:K8"/>
    <mergeCell ref="L7:L8"/>
    <mergeCell ref="A16:B16"/>
    <mergeCell ref="F6:F8"/>
    <mergeCell ref="G6:I6"/>
    <mergeCell ref="J6:J8"/>
    <mergeCell ref="A1:M1"/>
    <mergeCell ref="A2:M2"/>
    <mergeCell ref="A5:A8"/>
    <mergeCell ref="B5:B8"/>
    <mergeCell ref="C5:C8"/>
    <mergeCell ref="D5:D8"/>
    <mergeCell ref="E5:E8"/>
    <mergeCell ref="F5:I5"/>
    <mergeCell ref="J5:L5"/>
    <mergeCell ref="M5:M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scale="90" r:id="rId1"/>
  <headerFooter alignWithMargins="0">
    <oddHeader>&amp;LZałącznik nr 6
do uchwały nr  47 /IX /2009
Rady Miejskiej w Suchedniowie
z dnia 25 września 2009r&amp;R&amp;9Załącznik nr  7
do uchwały nr 69/XII/2008 
Rady Miejskiej w Suchedniowie
z dnia 30 grudnia 2008r.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8.875" style="0" bestFit="1" customWidth="1"/>
    <col min="5" max="5" width="15.00390625" style="0" customWidth="1"/>
    <col min="7" max="7" width="9.625" style="0" customWidth="1"/>
    <col min="8" max="8" width="7.75390625" style="0" customWidth="1"/>
    <col min="9" max="9" width="10.125" style="0" customWidth="1"/>
    <col min="10" max="10" width="14.375" style="0" customWidth="1"/>
  </cols>
  <sheetData>
    <row r="1" spans="1:10" ht="16.5">
      <c r="A1" s="341" t="s">
        <v>109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ht="16.5">
      <c r="A2" s="341"/>
      <c r="B2" s="341"/>
      <c r="C2" s="341"/>
      <c r="D2" s="341"/>
      <c r="E2" s="341"/>
      <c r="F2" s="341"/>
      <c r="G2" s="341"/>
      <c r="H2" s="341"/>
      <c r="I2" s="341"/>
      <c r="J2" s="341"/>
    </row>
    <row r="3" spans="1:10" ht="13.5" customHeight="1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7" t="s">
        <v>14</v>
      </c>
    </row>
    <row r="5" spans="1:10" ht="15" customHeight="1">
      <c r="A5" s="306" t="s">
        <v>18</v>
      </c>
      <c r="B5" s="306" t="s">
        <v>102</v>
      </c>
      <c r="C5" s="304" t="s">
        <v>1</v>
      </c>
      <c r="D5" s="338" t="s">
        <v>2</v>
      </c>
      <c r="E5" s="304" t="s">
        <v>103</v>
      </c>
      <c r="F5" s="304" t="s">
        <v>110</v>
      </c>
      <c r="G5" s="304"/>
      <c r="H5" s="304" t="s">
        <v>104</v>
      </c>
      <c r="I5" s="304"/>
      <c r="J5" s="304" t="s">
        <v>105</v>
      </c>
    </row>
    <row r="6" spans="1:10" ht="15" customHeight="1">
      <c r="A6" s="306"/>
      <c r="B6" s="306"/>
      <c r="C6" s="304"/>
      <c r="D6" s="339"/>
      <c r="E6" s="304"/>
      <c r="F6" s="304" t="s">
        <v>106</v>
      </c>
      <c r="G6" s="304" t="s">
        <v>107</v>
      </c>
      <c r="H6" s="304" t="s">
        <v>106</v>
      </c>
      <c r="I6" s="304" t="s">
        <v>108</v>
      </c>
      <c r="J6" s="304"/>
    </row>
    <row r="7" spans="1:10" ht="15" customHeight="1">
      <c r="A7" s="306"/>
      <c r="B7" s="306"/>
      <c r="C7" s="304"/>
      <c r="D7" s="339"/>
      <c r="E7" s="304"/>
      <c r="F7" s="304"/>
      <c r="G7" s="304"/>
      <c r="H7" s="304"/>
      <c r="I7" s="304"/>
      <c r="J7" s="304"/>
    </row>
    <row r="8" spans="1:10" ht="15" customHeight="1">
      <c r="A8" s="306"/>
      <c r="B8" s="306"/>
      <c r="C8" s="304"/>
      <c r="D8" s="340"/>
      <c r="E8" s="304"/>
      <c r="F8" s="304"/>
      <c r="G8" s="304"/>
      <c r="H8" s="304"/>
      <c r="I8" s="304"/>
      <c r="J8" s="304"/>
    </row>
    <row r="9" spans="1:10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21.75" customHeight="1">
      <c r="A10" s="22"/>
      <c r="B10" s="73" t="s">
        <v>6</v>
      </c>
      <c r="C10" s="73"/>
      <c r="D10" s="73"/>
      <c r="E10" s="16"/>
      <c r="F10" s="16"/>
      <c r="G10" s="16"/>
      <c r="H10" s="16"/>
      <c r="I10" s="16"/>
      <c r="J10" s="16"/>
    </row>
    <row r="11" spans="1:10" ht="21.75" customHeight="1">
      <c r="A11" s="22"/>
      <c r="B11" s="73" t="s">
        <v>7</v>
      </c>
      <c r="C11" s="73"/>
      <c r="D11" s="73"/>
      <c r="E11" s="16"/>
      <c r="F11" s="16"/>
      <c r="G11" s="16"/>
      <c r="H11" s="16"/>
      <c r="I11" s="16"/>
      <c r="J11" s="16"/>
    </row>
    <row r="12" spans="1:10" ht="21.75" customHeight="1">
      <c r="A12" s="22"/>
      <c r="B12" s="73" t="s">
        <v>8</v>
      </c>
      <c r="C12" s="73"/>
      <c r="D12" s="73"/>
      <c r="E12" s="16"/>
      <c r="F12" s="16"/>
      <c r="G12" s="16"/>
      <c r="H12" s="16"/>
      <c r="I12" s="16"/>
      <c r="J12" s="16"/>
    </row>
    <row r="13" spans="1:10" ht="21.75" customHeight="1">
      <c r="A13" s="74"/>
      <c r="B13" s="75" t="s">
        <v>0</v>
      </c>
      <c r="C13" s="75"/>
      <c r="D13" s="75"/>
      <c r="E13" s="18"/>
      <c r="F13" s="18"/>
      <c r="G13" s="18"/>
      <c r="H13" s="18"/>
      <c r="I13" s="18"/>
      <c r="J13" s="18"/>
    </row>
    <row r="14" spans="1:10" s="40" customFormat="1" ht="21.75" customHeight="1">
      <c r="A14" s="349" t="s">
        <v>37</v>
      </c>
      <c r="B14" s="349"/>
      <c r="C14" s="41"/>
      <c r="D14" s="41"/>
      <c r="E14" s="76"/>
      <c r="F14" s="76"/>
      <c r="G14" s="76"/>
      <c r="H14" s="76"/>
      <c r="I14" s="76"/>
      <c r="J14" s="76"/>
    </row>
    <row r="15" ht="4.5" customHeight="1"/>
  </sheetData>
  <sheetProtection/>
  <mergeCells count="15">
    <mergeCell ref="E5:E8"/>
    <mergeCell ref="F5:G5"/>
    <mergeCell ref="H5:I5"/>
    <mergeCell ref="J5:J8"/>
    <mergeCell ref="F6:F8"/>
    <mergeCell ref="G6:G8"/>
    <mergeCell ref="H6:H8"/>
    <mergeCell ref="I6:I8"/>
    <mergeCell ref="A14:B14"/>
    <mergeCell ref="D5:D8"/>
    <mergeCell ref="A1:J1"/>
    <mergeCell ref="A2:J2"/>
    <mergeCell ref="A5:A8"/>
    <mergeCell ref="B5:B8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B1">
      <selection activeCell="H13" sqref="H13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8.00390625" style="0" customWidth="1"/>
    <col min="4" max="4" width="10.625" style="0" customWidth="1"/>
    <col min="5" max="5" width="9.125" style="0" customWidth="1"/>
    <col min="6" max="6" width="10.625" style="0" customWidth="1"/>
    <col min="7" max="7" width="13.375" style="0" customWidth="1"/>
    <col min="8" max="8" width="14.375" style="0" customWidth="1"/>
  </cols>
  <sheetData>
    <row r="1" spans="1:8" ht="16.5">
      <c r="A1" s="341" t="s">
        <v>112</v>
      </c>
      <c r="B1" s="341"/>
      <c r="C1" s="341"/>
      <c r="D1" s="341"/>
      <c r="E1" s="341"/>
      <c r="F1" s="341"/>
      <c r="G1" s="341"/>
      <c r="H1" s="341"/>
    </row>
    <row r="2" spans="1:8" ht="16.5">
      <c r="A2" s="341"/>
      <c r="B2" s="341"/>
      <c r="C2" s="341"/>
      <c r="D2" s="341"/>
      <c r="E2" s="341"/>
      <c r="F2" s="341"/>
      <c r="G2" s="341"/>
      <c r="H2" s="341"/>
    </row>
    <row r="3" spans="1:8" ht="11.25" customHeight="1">
      <c r="A3" s="56"/>
      <c r="B3" s="56"/>
      <c r="C3" s="56"/>
      <c r="D3" s="56"/>
      <c r="E3" s="56"/>
      <c r="F3" s="56"/>
      <c r="G3" s="56"/>
      <c r="H3" s="56"/>
    </row>
    <row r="4" spans="1:8" ht="12.75" hidden="1">
      <c r="A4" s="1"/>
      <c r="B4" s="1"/>
      <c r="C4" s="1"/>
      <c r="D4" s="1"/>
      <c r="E4" s="1"/>
      <c r="F4" s="1"/>
      <c r="G4" s="1"/>
      <c r="H4" s="7" t="s">
        <v>14</v>
      </c>
    </row>
    <row r="5" spans="1:8" ht="76.5" customHeight="1">
      <c r="A5" s="150" t="s">
        <v>18</v>
      </c>
      <c r="B5" s="150" t="s">
        <v>102</v>
      </c>
      <c r="C5" s="148" t="s">
        <v>1</v>
      </c>
      <c r="D5" s="151" t="s">
        <v>2</v>
      </c>
      <c r="E5" s="148" t="s">
        <v>103</v>
      </c>
      <c r="F5" s="148" t="s">
        <v>111</v>
      </c>
      <c r="G5" s="148" t="s">
        <v>104</v>
      </c>
      <c r="H5" s="148" t="s">
        <v>105</v>
      </c>
    </row>
    <row r="6" spans="1:8" ht="7.5" customHeight="1">
      <c r="A6" s="11">
        <v>1</v>
      </c>
      <c r="B6" s="11">
        <v>2</v>
      </c>
      <c r="C6" s="11">
        <v>3</v>
      </c>
      <c r="D6" s="11">
        <v>4</v>
      </c>
      <c r="E6" s="11">
        <v>4</v>
      </c>
      <c r="F6" s="11">
        <v>5</v>
      </c>
      <c r="G6" s="11">
        <v>7</v>
      </c>
      <c r="H6" s="11">
        <v>9</v>
      </c>
    </row>
    <row r="7" spans="1:8" ht="30.75" customHeight="1">
      <c r="A7" s="16">
        <v>1</v>
      </c>
      <c r="B7" s="156" t="s">
        <v>411</v>
      </c>
      <c r="C7" s="156">
        <v>801</v>
      </c>
      <c r="D7" s="73">
        <v>80104</v>
      </c>
      <c r="E7" s="16">
        <v>3669.34</v>
      </c>
      <c r="F7" s="16">
        <v>65000</v>
      </c>
      <c r="G7" s="16">
        <v>65000</v>
      </c>
      <c r="H7" s="16">
        <v>3669.34</v>
      </c>
    </row>
    <row r="8" spans="1:8" ht="33" customHeight="1">
      <c r="A8" s="16">
        <v>2</v>
      </c>
      <c r="B8" s="156" t="s">
        <v>412</v>
      </c>
      <c r="C8" s="73">
        <v>801</v>
      </c>
      <c r="D8" s="73">
        <v>80148</v>
      </c>
      <c r="E8" s="16">
        <v>1975.19</v>
      </c>
      <c r="F8" s="16">
        <v>50000</v>
      </c>
      <c r="G8" s="16">
        <v>50000</v>
      </c>
      <c r="H8" s="16">
        <v>1975.19</v>
      </c>
    </row>
    <row r="9" spans="1:8" ht="29.25" customHeight="1">
      <c r="A9" s="16">
        <v>3</v>
      </c>
      <c r="B9" s="156" t="s">
        <v>413</v>
      </c>
      <c r="C9" s="73">
        <v>801</v>
      </c>
      <c r="D9" s="73">
        <v>80148</v>
      </c>
      <c r="E9" s="16">
        <v>447.22</v>
      </c>
      <c r="F9" s="16">
        <v>35000</v>
      </c>
      <c r="G9" s="16">
        <v>35000</v>
      </c>
      <c r="H9" s="16">
        <v>447.22</v>
      </c>
    </row>
    <row r="10" spans="1:8" ht="27" customHeight="1">
      <c r="A10" s="37">
        <v>4</v>
      </c>
      <c r="B10" s="159" t="s">
        <v>414</v>
      </c>
      <c r="C10" s="160">
        <v>801</v>
      </c>
      <c r="D10" s="160">
        <v>80148</v>
      </c>
      <c r="E10" s="37">
        <v>5005.33</v>
      </c>
      <c r="F10" s="37">
        <v>35000</v>
      </c>
      <c r="G10" s="37">
        <v>35000</v>
      </c>
      <c r="H10" s="37">
        <v>5005.33</v>
      </c>
    </row>
    <row r="11" spans="1:8" ht="41.25" customHeight="1">
      <c r="A11" s="37">
        <v>5</v>
      </c>
      <c r="B11" s="159" t="s">
        <v>415</v>
      </c>
      <c r="C11" s="160">
        <v>801</v>
      </c>
      <c r="D11" s="160">
        <v>80130</v>
      </c>
      <c r="E11" s="37">
        <v>21684.12</v>
      </c>
      <c r="F11" s="37">
        <v>50000</v>
      </c>
      <c r="G11" s="37">
        <v>50000</v>
      </c>
      <c r="H11" s="37">
        <v>21684.12</v>
      </c>
    </row>
    <row r="12" spans="1:8" ht="44.25" customHeight="1">
      <c r="A12" s="18">
        <v>6</v>
      </c>
      <c r="B12" s="157" t="s">
        <v>415</v>
      </c>
      <c r="C12" s="75">
        <v>926</v>
      </c>
      <c r="D12" s="75">
        <v>92601</v>
      </c>
      <c r="E12" s="18">
        <v>4450.29</v>
      </c>
      <c r="F12" s="18">
        <v>50000</v>
      </c>
      <c r="G12" s="18">
        <v>50000</v>
      </c>
      <c r="H12" s="18">
        <v>4450.29</v>
      </c>
    </row>
    <row r="13" spans="1:8" s="40" customFormat="1" ht="21.75" customHeight="1">
      <c r="A13" s="349" t="s">
        <v>37</v>
      </c>
      <c r="B13" s="349"/>
      <c r="C13" s="41"/>
      <c r="D13" s="41"/>
      <c r="E13" s="76">
        <f>SUM(E7:E12)</f>
        <v>37231.49</v>
      </c>
      <c r="F13" s="76">
        <f>SUM(F7:F12)</f>
        <v>285000</v>
      </c>
      <c r="G13" s="76">
        <f>SUM(G7:G12)</f>
        <v>285000</v>
      </c>
      <c r="H13" s="76">
        <f>SUM(H7:H12)</f>
        <v>37231.49</v>
      </c>
    </row>
    <row r="14" ht="4.5" customHeight="1"/>
  </sheetData>
  <sheetProtection/>
  <mergeCells count="3">
    <mergeCell ref="A13:B13"/>
    <mergeCell ref="A1:H1"/>
    <mergeCell ref="A2:H2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&amp;Lzałacznik nr 4
do uchwały nr 7/ II /2009
Rady Miejskiej w Suchedniowie
z dnia 26 lutego 2009r&amp;R&amp;9Załącznik nr 8
do uchwały nr 69/XII/2008 
Rady Miejskiej w Suchedniowie 
z dnia 30 grudnia 2008r.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view="pageLayout" workbookViewId="0" topLeftCell="C4">
      <selection activeCell="F14" sqref="F1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324" t="s">
        <v>133</v>
      </c>
      <c r="B1" s="324"/>
      <c r="C1" s="324"/>
      <c r="D1" s="324"/>
      <c r="E1" s="324"/>
      <c r="F1" s="324"/>
    </row>
    <row r="2" spans="4:6" ht="19.5" customHeight="1">
      <c r="D2" s="56"/>
      <c r="E2" s="56"/>
      <c r="F2" s="56"/>
    </row>
    <row r="3" spans="4:6" ht="19.5" customHeight="1">
      <c r="D3" s="1"/>
      <c r="E3" s="1"/>
      <c r="F3" s="87" t="s">
        <v>14</v>
      </c>
    </row>
    <row r="4" spans="1:6" ht="19.5" customHeight="1">
      <c r="A4" s="306" t="s">
        <v>18</v>
      </c>
      <c r="B4" s="306" t="s">
        <v>1</v>
      </c>
      <c r="C4" s="306" t="s">
        <v>2</v>
      </c>
      <c r="D4" s="304" t="s">
        <v>130</v>
      </c>
      <c r="E4" s="304" t="s">
        <v>131</v>
      </c>
      <c r="F4" s="304" t="s">
        <v>132</v>
      </c>
    </row>
    <row r="5" spans="1:6" ht="19.5" customHeight="1">
      <c r="A5" s="306"/>
      <c r="B5" s="306"/>
      <c r="C5" s="306"/>
      <c r="D5" s="304"/>
      <c r="E5" s="304"/>
      <c r="F5" s="304"/>
    </row>
    <row r="6" spans="1:6" ht="19.5" customHeight="1">
      <c r="A6" s="306"/>
      <c r="B6" s="306"/>
      <c r="C6" s="306"/>
      <c r="D6" s="304"/>
      <c r="E6" s="304"/>
      <c r="F6" s="304"/>
    </row>
    <row r="7" spans="1:6" ht="7.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6" ht="30" customHeight="1">
      <c r="A8" s="88">
        <v>1</v>
      </c>
      <c r="B8" s="88">
        <v>900</v>
      </c>
      <c r="C8" s="88">
        <v>90001</v>
      </c>
      <c r="D8" s="173" t="s">
        <v>421</v>
      </c>
      <c r="E8" s="174" t="s">
        <v>422</v>
      </c>
      <c r="F8" s="88">
        <v>225770</v>
      </c>
    </row>
    <row r="9" spans="1:6" ht="30" customHeight="1">
      <c r="A9" s="89"/>
      <c r="B9" s="89"/>
      <c r="C9" s="89"/>
      <c r="D9" s="89"/>
      <c r="E9" s="89"/>
      <c r="F9" s="89"/>
    </row>
    <row r="10" spans="1:6" ht="30" customHeight="1">
      <c r="A10" s="89"/>
      <c r="B10" s="89"/>
      <c r="C10" s="89"/>
      <c r="D10" s="89"/>
      <c r="E10" s="89"/>
      <c r="F10" s="89"/>
    </row>
    <row r="11" spans="1:6" ht="30" customHeight="1">
      <c r="A11" s="89"/>
      <c r="B11" s="89"/>
      <c r="C11" s="89"/>
      <c r="D11" s="89"/>
      <c r="E11" s="89"/>
      <c r="F11" s="89"/>
    </row>
    <row r="12" spans="1:6" ht="30" customHeight="1">
      <c r="A12" s="90"/>
      <c r="B12" s="90"/>
      <c r="C12" s="90"/>
      <c r="D12" s="90"/>
      <c r="E12" s="90"/>
      <c r="F12" s="90"/>
    </row>
    <row r="13" spans="1:6" s="1" customFormat="1" ht="30" customHeight="1">
      <c r="A13" s="351" t="s">
        <v>37</v>
      </c>
      <c r="B13" s="352"/>
      <c r="C13" s="352"/>
      <c r="D13" s="353"/>
      <c r="E13" s="91"/>
      <c r="F13" s="91">
        <v>225770</v>
      </c>
    </row>
  </sheetData>
  <sheetProtection/>
  <mergeCells count="8">
    <mergeCell ref="A13:D13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9
do uchwały  nr 69/XII/2008
Rady Miejskiej w Suchedniowie
z dnia 30 grudnia 2008r.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view="pageLayout" workbookViewId="0" topLeftCell="C4">
      <selection activeCell="E10" sqref="E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302" t="s">
        <v>136</v>
      </c>
      <c r="B1" s="302"/>
      <c r="C1" s="302"/>
      <c r="D1" s="302"/>
      <c r="E1" s="302"/>
    </row>
    <row r="2" spans="4:5" ht="19.5" customHeight="1">
      <c r="D2" s="56"/>
      <c r="E2" s="56"/>
    </row>
    <row r="3" ht="19.5" customHeight="1">
      <c r="E3" s="87" t="s">
        <v>14</v>
      </c>
    </row>
    <row r="4" spans="1:5" ht="19.5" customHeight="1">
      <c r="A4" s="150" t="s">
        <v>18</v>
      </c>
      <c r="B4" s="150" t="s">
        <v>1</v>
      </c>
      <c r="C4" s="150" t="s">
        <v>2</v>
      </c>
      <c r="D4" s="150" t="s">
        <v>134</v>
      </c>
      <c r="E4" s="150" t="s">
        <v>135</v>
      </c>
    </row>
    <row r="5" spans="1:5" ht="7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</row>
    <row r="6" spans="1:5" ht="30" customHeight="1">
      <c r="A6" s="92">
        <v>1</v>
      </c>
      <c r="B6" s="92">
        <v>921</v>
      </c>
      <c r="C6" s="92">
        <v>92109</v>
      </c>
      <c r="D6" s="92" t="s">
        <v>423</v>
      </c>
      <c r="E6" s="92">
        <v>315000</v>
      </c>
    </row>
    <row r="7" spans="1:5" ht="30" customHeight="1">
      <c r="A7" s="93">
        <v>2</v>
      </c>
      <c r="B7" s="93">
        <v>921</v>
      </c>
      <c r="C7" s="93">
        <v>92116</v>
      </c>
      <c r="D7" s="93" t="s">
        <v>424</v>
      </c>
      <c r="E7" s="93">
        <v>205000</v>
      </c>
    </row>
    <row r="8" spans="1:5" ht="30" customHeight="1">
      <c r="A8" s="93"/>
      <c r="B8" s="93"/>
      <c r="C8" s="93"/>
      <c r="D8" s="93"/>
      <c r="E8" s="93"/>
    </row>
    <row r="9" spans="1:5" ht="30" customHeight="1">
      <c r="A9" s="94"/>
      <c r="B9" s="94"/>
      <c r="C9" s="94"/>
      <c r="D9" s="94"/>
      <c r="E9" s="94"/>
    </row>
    <row r="10" spans="1:5" ht="30" customHeight="1">
      <c r="A10" s="351" t="s">
        <v>37</v>
      </c>
      <c r="B10" s="352"/>
      <c r="C10" s="352"/>
      <c r="D10" s="353"/>
      <c r="E10" s="91">
        <f>SUM(E6:E9)</f>
        <v>520000</v>
      </c>
    </row>
  </sheetData>
  <sheetProtection/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
do uchwały  nr 69/XII/2008
Rady Miejskiej w Suchedniowie
z dnia 30 grudnia 2008r.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"/>
  <sheetViews>
    <sheetView view="pageLayout" workbookViewId="0" topLeftCell="A4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30.75" customHeight="1">
      <c r="A1" s="354" t="s">
        <v>211</v>
      </c>
      <c r="B1" s="325"/>
      <c r="C1" s="325"/>
      <c r="D1" s="325"/>
      <c r="E1" s="325"/>
    </row>
    <row r="2" spans="4:5" ht="19.5" customHeight="1" hidden="1">
      <c r="D2" s="56"/>
      <c r="E2" s="56"/>
    </row>
    <row r="3" spans="4:5" ht="19.5" customHeight="1" hidden="1">
      <c r="D3" s="1"/>
      <c r="E3" s="7" t="s">
        <v>14</v>
      </c>
    </row>
    <row r="4" spans="1:6" ht="19.5" customHeight="1">
      <c r="A4" s="150" t="s">
        <v>18</v>
      </c>
      <c r="B4" s="150" t="s">
        <v>1</v>
      </c>
      <c r="C4" s="150" t="s">
        <v>2</v>
      </c>
      <c r="D4" s="150" t="s">
        <v>15</v>
      </c>
      <c r="E4" s="150" t="s">
        <v>210</v>
      </c>
      <c r="F4" s="150" t="s">
        <v>135</v>
      </c>
    </row>
    <row r="5" spans="1:6" s="128" customFormat="1" ht="7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5</v>
      </c>
    </row>
    <row r="6" spans="1:6" s="128" customFormat="1" ht="36.75" customHeight="1">
      <c r="A6" s="190">
        <v>1</v>
      </c>
      <c r="B6" s="190">
        <v>400</v>
      </c>
      <c r="C6" s="190">
        <v>40002</v>
      </c>
      <c r="D6" s="192" t="s">
        <v>445</v>
      </c>
      <c r="E6" s="190" t="s">
        <v>444</v>
      </c>
      <c r="F6" s="191">
        <v>226000</v>
      </c>
    </row>
    <row r="7" spans="1:6" ht="99" customHeight="1">
      <c r="A7" s="92">
        <v>2</v>
      </c>
      <c r="B7" s="136">
        <v>851</v>
      </c>
      <c r="C7" s="136">
        <v>85154</v>
      </c>
      <c r="D7" s="92" t="s">
        <v>425</v>
      </c>
      <c r="E7" s="187" t="s">
        <v>442</v>
      </c>
      <c r="F7" s="92">
        <v>77500</v>
      </c>
    </row>
    <row r="8" spans="1:6" ht="24" customHeight="1">
      <c r="A8" s="93">
        <v>3</v>
      </c>
      <c r="B8" s="138">
        <v>852</v>
      </c>
      <c r="C8" s="138">
        <v>85295</v>
      </c>
      <c r="D8" s="93" t="s">
        <v>431</v>
      </c>
      <c r="E8" s="188" t="s">
        <v>443</v>
      </c>
      <c r="F8" s="93">
        <v>3000</v>
      </c>
    </row>
    <row r="9" spans="1:6" ht="21" customHeight="1">
      <c r="A9" s="93">
        <v>4</v>
      </c>
      <c r="B9" s="138">
        <v>921</v>
      </c>
      <c r="C9" s="138">
        <v>92109</v>
      </c>
      <c r="D9" s="93" t="s">
        <v>426</v>
      </c>
      <c r="E9" s="189" t="s">
        <v>427</v>
      </c>
      <c r="F9" s="93">
        <v>385000</v>
      </c>
    </row>
    <row r="10" spans="1:6" ht="133.5" customHeight="1">
      <c r="A10" s="94">
        <v>4</v>
      </c>
      <c r="B10" s="141">
        <v>926</v>
      </c>
      <c r="C10" s="141">
        <v>92605</v>
      </c>
      <c r="D10" s="94" t="s">
        <v>428</v>
      </c>
      <c r="E10" s="186" t="s">
        <v>439</v>
      </c>
      <c r="F10" s="94">
        <v>200000</v>
      </c>
    </row>
    <row r="11" spans="1:6" ht="20.25" customHeight="1">
      <c r="A11" s="351" t="s">
        <v>37</v>
      </c>
      <c r="B11" s="352"/>
      <c r="C11" s="352"/>
      <c r="D11" s="353"/>
      <c r="E11" s="184"/>
      <c r="F11" s="76">
        <f>SUM(F6:F10)</f>
        <v>891500</v>
      </c>
    </row>
    <row r="12" ht="12.75">
      <c r="E12" s="81"/>
    </row>
    <row r="13" s="129" customFormat="1" ht="12.75">
      <c r="E13" s="81"/>
    </row>
    <row r="14" s="130" customFormat="1" ht="12.75">
      <c r="E14" s="185"/>
    </row>
    <row r="15" ht="12.75">
      <c r="E15" s="81"/>
    </row>
  </sheetData>
  <sheetProtection/>
  <mergeCells count="2">
    <mergeCell ref="A1:E1"/>
    <mergeCell ref="A11:D1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&amp;Lzałącznik nr 4
do uchwały nr   47/IX/2009
Rady Miejskiej w Suchedniowie
z dnia 25 wrzesnia 2009r&amp;R&amp;9Załącznik nr 11
do uchwały  nr 69/XII/2008
Rady Miejskiej w Suchedniowie 
z dnia  30 grudnia 2008r.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5"/>
  <sheetViews>
    <sheetView view="pageLayout" workbookViewId="0" topLeftCell="A4">
      <selection activeCell="D3" sqref="D3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294" t="s">
        <v>121</v>
      </c>
      <c r="B1" s="294"/>
      <c r="C1" s="294"/>
      <c r="D1" s="294"/>
      <c r="E1" s="294"/>
      <c r="F1" s="56"/>
      <c r="G1" s="56"/>
      <c r="H1" s="56"/>
      <c r="I1" s="56"/>
      <c r="J1" s="56"/>
      <c r="K1" s="56"/>
      <c r="L1" s="56"/>
    </row>
    <row r="2" spans="1:9" ht="19.5" customHeight="1">
      <c r="A2" s="294"/>
      <c r="B2" s="294"/>
      <c r="C2" s="294"/>
      <c r="D2" s="294"/>
      <c r="E2" s="294"/>
      <c r="F2" s="56"/>
      <c r="G2" s="56"/>
      <c r="H2" s="56"/>
      <c r="I2" s="56"/>
    </row>
    <row r="4" ht="12.75">
      <c r="E4" s="7" t="s">
        <v>14</v>
      </c>
    </row>
    <row r="5" spans="1:12" ht="19.5" customHeight="1">
      <c r="A5" s="150" t="s">
        <v>18</v>
      </c>
      <c r="B5" s="150" t="s">
        <v>1</v>
      </c>
      <c r="C5" s="150" t="s">
        <v>2</v>
      </c>
      <c r="D5" s="150" t="s">
        <v>102</v>
      </c>
      <c r="E5" s="150" t="s">
        <v>122</v>
      </c>
      <c r="F5" s="77"/>
      <c r="G5" s="77"/>
      <c r="H5" s="77"/>
      <c r="I5" s="77"/>
      <c r="J5" s="77"/>
      <c r="K5" s="78"/>
      <c r="L5" s="78"/>
    </row>
    <row r="6" spans="1:12" ht="19.5" customHeight="1">
      <c r="A6" s="79" t="s">
        <v>69</v>
      </c>
      <c r="B6" s="79">
        <v>900</v>
      </c>
      <c r="C6" s="79">
        <v>90011</v>
      </c>
      <c r="D6" s="57" t="s">
        <v>129</v>
      </c>
      <c r="E6" s="79"/>
      <c r="F6" s="77"/>
      <c r="G6" s="77"/>
      <c r="H6" s="77"/>
      <c r="I6" s="77"/>
      <c r="J6" s="77"/>
      <c r="K6" s="78"/>
      <c r="L6" s="78"/>
    </row>
    <row r="7" spans="1:12" ht="19.5" customHeight="1">
      <c r="A7" s="79"/>
      <c r="B7" s="79"/>
      <c r="C7" s="79"/>
      <c r="D7" s="57" t="s">
        <v>103</v>
      </c>
      <c r="E7" s="79">
        <v>42364.03</v>
      </c>
      <c r="F7" s="77"/>
      <c r="G7" s="77"/>
      <c r="H7" s="77"/>
      <c r="I7" s="77"/>
      <c r="J7" s="77"/>
      <c r="K7" s="78"/>
      <c r="L7" s="78"/>
    </row>
    <row r="8" spans="1:12" ht="19.5" customHeight="1">
      <c r="A8" s="80"/>
      <c r="B8" s="80"/>
      <c r="C8" s="80"/>
      <c r="D8" s="57" t="s">
        <v>110</v>
      </c>
      <c r="E8" s="80">
        <v>30000</v>
      </c>
      <c r="F8" s="77"/>
      <c r="G8" s="77"/>
      <c r="H8" s="77"/>
      <c r="I8" s="77"/>
      <c r="J8" s="77"/>
      <c r="K8" s="78"/>
      <c r="L8" s="78"/>
    </row>
    <row r="9" spans="1:12" ht="42" customHeight="1">
      <c r="A9" s="79"/>
      <c r="B9" s="79"/>
      <c r="C9" s="79"/>
      <c r="D9" s="181" t="s">
        <v>432</v>
      </c>
      <c r="E9" s="79">
        <v>70000</v>
      </c>
      <c r="F9" s="77"/>
      <c r="G9" s="77"/>
      <c r="H9" s="77"/>
      <c r="I9" s="77"/>
      <c r="J9" s="77"/>
      <c r="K9" s="78"/>
      <c r="L9" s="78"/>
    </row>
    <row r="10" spans="1:12" ht="19.5" customHeight="1">
      <c r="A10" s="79"/>
      <c r="B10" s="79"/>
      <c r="C10" s="79"/>
      <c r="D10" s="57" t="s">
        <v>105</v>
      </c>
      <c r="E10" s="79">
        <v>2364.03</v>
      </c>
      <c r="F10" s="77"/>
      <c r="G10" s="77"/>
      <c r="H10" s="77"/>
      <c r="I10" s="77"/>
      <c r="J10" s="77"/>
      <c r="K10" s="78"/>
      <c r="L10" s="78"/>
    </row>
    <row r="11" spans="1:12" ht="1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8"/>
      <c r="L11" s="78"/>
    </row>
    <row r="12" spans="1:12" ht="1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ht="1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&amp;Lzałącznik nr 6
do uchwały nr 7/ II /2009
Rady Miejskiej w Suchedniowie
z dnia 26 lutego 2009r&amp;RZałącznik nr 12
 do uchwały  nr 69/XII/2008
Rady Miejskiej w Suchedniowie
z dnia  30 grudnia 2008r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81" customWidth="1"/>
  </cols>
  <sheetData>
    <row r="1" spans="1:6" ht="18">
      <c r="A1" s="288" t="s">
        <v>49</v>
      </c>
      <c r="B1" s="288"/>
      <c r="C1" s="288"/>
      <c r="D1" s="288"/>
      <c r="E1" s="288"/>
      <c r="F1" s="288"/>
    </row>
    <row r="2" spans="2:4" ht="18">
      <c r="B2" s="2"/>
      <c r="C2" s="2"/>
      <c r="D2" s="2"/>
    </row>
    <row r="4" spans="1:6" s="44" customFormat="1" ht="25.5">
      <c r="A4" s="146" t="s">
        <v>1</v>
      </c>
      <c r="B4" s="146" t="s">
        <v>2</v>
      </c>
      <c r="C4" s="146" t="s">
        <v>3</v>
      </c>
      <c r="D4" s="146" t="s">
        <v>4</v>
      </c>
      <c r="E4" s="146" t="s">
        <v>42</v>
      </c>
      <c r="F4" s="146" t="s">
        <v>43</v>
      </c>
    </row>
    <row r="5" spans="1:6" s="38" customFormat="1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82">
        <v>6</v>
      </c>
    </row>
    <row r="6" spans="1:6" ht="25.5">
      <c r="A6" s="13"/>
      <c r="B6" s="14"/>
      <c r="C6" s="14"/>
      <c r="D6" s="25" t="s">
        <v>123</v>
      </c>
      <c r="E6" s="14"/>
      <c r="F6" s="83" t="s">
        <v>124</v>
      </c>
    </row>
    <row r="7" spans="1:6" ht="25.5">
      <c r="A7" s="15"/>
      <c r="B7" s="16"/>
      <c r="C7" s="16"/>
      <c r="D7" s="25" t="s">
        <v>125</v>
      </c>
      <c r="E7" s="16"/>
      <c r="F7" s="25" t="s">
        <v>126</v>
      </c>
    </row>
    <row r="8" spans="1:6" ht="102">
      <c r="A8" s="36"/>
      <c r="B8" s="37"/>
      <c r="C8" s="37"/>
      <c r="D8" s="25" t="s">
        <v>127</v>
      </c>
      <c r="E8" s="37"/>
      <c r="F8" s="84" t="s">
        <v>128</v>
      </c>
    </row>
    <row r="9" spans="1:6" ht="19.5" customHeight="1">
      <c r="A9" s="15"/>
      <c r="B9" s="16"/>
      <c r="C9" s="16"/>
      <c r="D9" s="25"/>
      <c r="E9" s="16"/>
      <c r="F9" s="25"/>
    </row>
    <row r="10" spans="1:6" ht="19.5" customHeight="1">
      <c r="A10" s="36"/>
      <c r="B10" s="37"/>
      <c r="C10" s="37"/>
      <c r="D10" s="37"/>
      <c r="E10" s="37"/>
      <c r="F10" s="84"/>
    </row>
    <row r="11" spans="1:6" ht="19.5" customHeight="1">
      <c r="A11" s="15"/>
      <c r="B11" s="16"/>
      <c r="C11" s="16"/>
      <c r="D11" s="16"/>
      <c r="E11" s="16"/>
      <c r="F11" s="25"/>
    </row>
    <row r="12" spans="1:6" ht="19.5" customHeight="1">
      <c r="A12" s="17"/>
      <c r="B12" s="18"/>
      <c r="C12" s="18"/>
      <c r="D12" s="18"/>
      <c r="E12" s="18"/>
      <c r="F12" s="85"/>
    </row>
    <row r="13" spans="1:6" s="40" customFormat="1" ht="19.5" customHeight="1">
      <c r="A13" s="285" t="s">
        <v>33</v>
      </c>
      <c r="B13" s="286"/>
      <c r="C13" s="286"/>
      <c r="D13" s="287"/>
      <c r="E13" s="43"/>
      <c r="F13" s="86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:F1"/>
    <mergeCell ref="A13:D13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94" t="s">
        <v>209</v>
      </c>
      <c r="B1" s="294"/>
      <c r="C1" s="294"/>
      <c r="D1" s="294"/>
      <c r="E1" s="294"/>
    </row>
    <row r="2" spans="1:5" ht="15" customHeight="1">
      <c r="A2" s="56"/>
      <c r="B2" s="56"/>
      <c r="C2" s="56"/>
      <c r="D2" s="56"/>
      <c r="E2" s="56"/>
    </row>
    <row r="3" spans="1:5" ht="12.75">
      <c r="A3" s="1"/>
      <c r="B3" s="1"/>
      <c r="C3" s="1"/>
      <c r="D3" s="1"/>
      <c r="E3" s="95" t="s">
        <v>14</v>
      </c>
    </row>
    <row r="4" spans="1:5" s="96" customFormat="1" ht="19.5" customHeight="1">
      <c r="A4" s="152" t="s">
        <v>18</v>
      </c>
      <c r="B4" s="152" t="s">
        <v>1</v>
      </c>
      <c r="C4" s="152" t="s">
        <v>2</v>
      </c>
      <c r="D4" s="152" t="s">
        <v>137</v>
      </c>
      <c r="E4" s="152" t="s">
        <v>138</v>
      </c>
    </row>
    <row r="5" spans="1:5" ht="7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</row>
    <row r="6" spans="1:5" ht="30" customHeight="1">
      <c r="A6" s="14"/>
      <c r="B6" s="14"/>
      <c r="C6" s="14"/>
      <c r="D6" s="14"/>
      <c r="E6" s="14"/>
    </row>
    <row r="7" spans="1:5" ht="30" customHeight="1">
      <c r="A7" s="16"/>
      <c r="B7" s="16"/>
      <c r="C7" s="16"/>
      <c r="D7" s="16"/>
      <c r="E7" s="16"/>
    </row>
    <row r="8" spans="1:5" ht="30" customHeight="1">
      <c r="A8" s="16"/>
      <c r="B8" s="16"/>
      <c r="C8" s="16"/>
      <c r="D8" s="16"/>
      <c r="E8" s="16"/>
    </row>
    <row r="9" spans="1:5" ht="30" customHeight="1">
      <c r="A9" s="16"/>
      <c r="B9" s="16"/>
      <c r="C9" s="16"/>
      <c r="D9" s="16"/>
      <c r="E9" s="16"/>
    </row>
    <row r="10" spans="1:5" ht="30" customHeight="1">
      <c r="A10" s="18"/>
      <c r="B10" s="18"/>
      <c r="C10" s="18"/>
      <c r="D10" s="18"/>
      <c r="E10" s="18"/>
    </row>
    <row r="11" spans="1:5" ht="19.5" customHeight="1">
      <c r="A11" s="326" t="s">
        <v>37</v>
      </c>
      <c r="B11" s="326"/>
      <c r="C11" s="326"/>
      <c r="D11" s="326"/>
      <c r="E11" s="12"/>
    </row>
  </sheetData>
  <sheetProtection/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B4" sqref="B4:B6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325" t="s">
        <v>139</v>
      </c>
      <c r="B1" s="325"/>
      <c r="C1" s="325"/>
      <c r="D1" s="325"/>
      <c r="E1" s="325"/>
      <c r="F1" s="325"/>
    </row>
    <row r="2" spans="1:6" ht="65.25" customHeight="1">
      <c r="A2" s="150" t="s">
        <v>18</v>
      </c>
      <c r="B2" s="150" t="s">
        <v>140</v>
      </c>
      <c r="C2" s="150" t="s">
        <v>141</v>
      </c>
      <c r="D2" s="148" t="s">
        <v>142</v>
      </c>
      <c r="E2" s="148" t="s">
        <v>143</v>
      </c>
      <c r="F2" s="148" t="s">
        <v>144</v>
      </c>
    </row>
    <row r="3" spans="1:6" ht="9" customHeight="1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</row>
    <row r="4" spans="1:6" s="98" customFormat="1" ht="47.25" customHeight="1">
      <c r="A4" s="358" t="s">
        <v>6</v>
      </c>
      <c r="B4" s="361"/>
      <c r="C4" s="362"/>
      <c r="D4" s="362"/>
      <c r="E4" s="355"/>
      <c r="F4" s="97"/>
    </row>
    <row r="5" spans="1:6" s="98" customFormat="1" ht="47.25" customHeight="1">
      <c r="A5" s="359"/>
      <c r="B5" s="361"/>
      <c r="C5" s="363"/>
      <c r="D5" s="363"/>
      <c r="E5" s="356"/>
      <c r="F5" s="99"/>
    </row>
    <row r="6" spans="1:7" s="98" customFormat="1" ht="47.25" customHeight="1">
      <c r="A6" s="360"/>
      <c r="B6" s="361"/>
      <c r="C6" s="364"/>
      <c r="D6" s="364"/>
      <c r="E6" s="357"/>
      <c r="F6" s="99"/>
      <c r="G6" s="98" t="s">
        <v>145</v>
      </c>
    </row>
    <row r="7" spans="1:6" s="98" customFormat="1" ht="47.25" customHeight="1">
      <c r="A7" s="358" t="s">
        <v>7</v>
      </c>
      <c r="B7" s="361"/>
      <c r="C7" s="362"/>
      <c r="D7" s="362"/>
      <c r="E7" s="355"/>
      <c r="F7" s="97"/>
    </row>
    <row r="8" spans="1:6" s="98" customFormat="1" ht="47.25" customHeight="1">
      <c r="A8" s="359"/>
      <c r="B8" s="361"/>
      <c r="C8" s="363"/>
      <c r="D8" s="363"/>
      <c r="E8" s="356"/>
      <c r="F8" s="99"/>
    </row>
    <row r="9" spans="1:6" s="98" customFormat="1" ht="47.25" customHeight="1">
      <c r="A9" s="360"/>
      <c r="B9" s="361"/>
      <c r="C9" s="364"/>
      <c r="D9" s="364"/>
      <c r="E9" s="357"/>
      <c r="F9" s="99"/>
    </row>
    <row r="10" spans="1:6" ht="20.25" customHeight="1">
      <c r="A10" s="100" t="s">
        <v>8</v>
      </c>
      <c r="B10" s="100"/>
      <c r="C10" s="12"/>
      <c r="D10" s="12"/>
      <c r="E10" s="12"/>
      <c r="F10" s="12"/>
    </row>
    <row r="11" spans="1:6" ht="20.25" customHeight="1">
      <c r="A11" s="100" t="s">
        <v>0</v>
      </c>
      <c r="B11" s="100"/>
      <c r="C11" s="12"/>
      <c r="D11" s="12"/>
      <c r="E11" s="12"/>
      <c r="F11" s="12"/>
    </row>
  </sheetData>
  <sheetProtection/>
  <mergeCells count="11">
    <mergeCell ref="E4:E6"/>
    <mergeCell ref="E7:E9"/>
    <mergeCell ref="A7:A9"/>
    <mergeCell ref="B7:B9"/>
    <mergeCell ref="C7:C9"/>
    <mergeCell ref="D7:D9"/>
    <mergeCell ref="A1:F1"/>
    <mergeCell ref="A4:A6"/>
    <mergeCell ref="B4:B6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showZeros="0" view="pageLayout" workbookViewId="0" topLeftCell="C84">
      <selection activeCell="C91" sqref="C91"/>
    </sheetView>
  </sheetViews>
  <sheetFormatPr defaultColWidth="9.00390625" defaultRowHeight="12.75"/>
  <cols>
    <col min="1" max="1" width="4.00390625" style="125" customWidth="1"/>
    <col min="2" max="2" width="43.125" style="0" customWidth="1"/>
    <col min="3" max="3" width="11.75390625" style="0" customWidth="1"/>
    <col min="4" max="4" width="13.375" style="0" bestFit="1" customWidth="1"/>
    <col min="5" max="5" width="12.75390625" style="0" customWidth="1"/>
    <col min="6" max="6" width="13.375" style="0" bestFit="1" customWidth="1"/>
    <col min="7" max="11" width="13.375" style="0" customWidth="1"/>
    <col min="12" max="14" width="13.375" style="0" bestFit="1" customWidth="1"/>
  </cols>
  <sheetData>
    <row r="1" spans="1:14" ht="12.75" customHeight="1">
      <c r="A1" s="367" t="s">
        <v>66</v>
      </c>
      <c r="B1" s="367" t="s">
        <v>102</v>
      </c>
      <c r="C1" s="368"/>
      <c r="D1" s="369"/>
      <c r="E1" s="370" t="s">
        <v>146</v>
      </c>
      <c r="F1" s="368"/>
      <c r="G1" s="368"/>
      <c r="H1" s="368"/>
      <c r="I1" s="368"/>
      <c r="J1" s="368"/>
      <c r="K1" s="368"/>
      <c r="L1" s="368"/>
      <c r="M1" s="368"/>
      <c r="N1" s="369"/>
    </row>
    <row r="2" spans="1:14" ht="12.75">
      <c r="A2" s="367"/>
      <c r="B2" s="367"/>
      <c r="C2" s="101">
        <v>2006</v>
      </c>
      <c r="D2" s="101">
        <v>2007</v>
      </c>
      <c r="E2" s="101">
        <v>2008</v>
      </c>
      <c r="F2" s="101">
        <v>2009</v>
      </c>
      <c r="G2" s="101">
        <v>2010</v>
      </c>
      <c r="H2" s="101">
        <v>2011</v>
      </c>
      <c r="I2" s="101">
        <v>2012</v>
      </c>
      <c r="J2" s="101">
        <v>2013</v>
      </c>
      <c r="K2" s="101">
        <v>2014</v>
      </c>
      <c r="L2" s="101">
        <v>2015</v>
      </c>
      <c r="M2" s="101">
        <v>2016</v>
      </c>
      <c r="N2" s="101">
        <v>2017</v>
      </c>
    </row>
    <row r="3" spans="1:14" ht="12.75">
      <c r="A3" s="102">
        <v>1</v>
      </c>
      <c r="B3" s="102">
        <v>2</v>
      </c>
      <c r="C3" s="102">
        <v>4</v>
      </c>
      <c r="D3" s="102">
        <v>5</v>
      </c>
      <c r="E3" s="102">
        <v>6</v>
      </c>
      <c r="F3" s="102">
        <v>7</v>
      </c>
      <c r="G3" s="102">
        <v>8</v>
      </c>
      <c r="H3" s="102">
        <v>9</v>
      </c>
      <c r="I3" s="102">
        <v>10</v>
      </c>
      <c r="J3" s="102">
        <v>11</v>
      </c>
      <c r="K3" s="102">
        <v>12</v>
      </c>
      <c r="L3" s="102">
        <v>13</v>
      </c>
      <c r="M3" s="102">
        <v>14</v>
      </c>
      <c r="N3" s="102">
        <v>15</v>
      </c>
    </row>
    <row r="4" spans="1:14" s="40" customFormat="1" ht="12.75">
      <c r="A4" s="103">
        <v>1</v>
      </c>
      <c r="B4" s="104" t="s">
        <v>147</v>
      </c>
      <c r="C4" s="105">
        <v>16947525.88</v>
      </c>
      <c r="D4" s="106">
        <v>19583553.79</v>
      </c>
      <c r="E4" s="106">
        <v>19414652</v>
      </c>
      <c r="F4" s="105">
        <v>19866522</v>
      </c>
      <c r="G4" s="105">
        <v>29904134</v>
      </c>
      <c r="H4" s="105">
        <v>25737730</v>
      </c>
      <c r="I4" s="105">
        <v>20737500</v>
      </c>
      <c r="J4" s="105">
        <v>19850000</v>
      </c>
      <c r="K4" s="105">
        <v>19850000</v>
      </c>
      <c r="L4" s="105">
        <v>19850000</v>
      </c>
      <c r="M4" s="105">
        <v>19850000</v>
      </c>
      <c r="N4" s="105">
        <v>19850000</v>
      </c>
    </row>
    <row r="5" spans="1:14" ht="12.75">
      <c r="A5" s="107"/>
      <c r="B5" s="108" t="s">
        <v>148</v>
      </c>
      <c r="C5" s="109"/>
      <c r="D5" s="110"/>
      <c r="E5" s="110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115" customFormat="1" ht="12.75">
      <c r="A6" s="111">
        <v>2</v>
      </c>
      <c r="B6" s="112" t="s">
        <v>149</v>
      </c>
      <c r="C6" s="113">
        <v>15948187.88</v>
      </c>
      <c r="D6" s="114">
        <v>19185264.62</v>
      </c>
      <c r="E6" s="114">
        <v>18891873</v>
      </c>
      <c r="F6" s="113">
        <v>19854522</v>
      </c>
      <c r="G6" s="113">
        <v>21404134</v>
      </c>
      <c r="H6" s="113">
        <v>20937730</v>
      </c>
      <c r="I6" s="113">
        <v>19737500</v>
      </c>
      <c r="J6" s="113">
        <v>19850000</v>
      </c>
      <c r="K6" s="113">
        <v>19850000</v>
      </c>
      <c r="L6" s="113">
        <v>19850000</v>
      </c>
      <c r="M6" s="113">
        <v>19850000</v>
      </c>
      <c r="N6" s="113">
        <v>19850000</v>
      </c>
    </row>
    <row r="7" spans="1:14" ht="12.75">
      <c r="A7" s="107"/>
      <c r="B7" s="108" t="s">
        <v>148</v>
      </c>
      <c r="C7" s="109"/>
      <c r="D7" s="110"/>
      <c r="E7" s="110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14.25">
      <c r="A8" s="107">
        <v>3</v>
      </c>
      <c r="B8" s="116" t="s">
        <v>150</v>
      </c>
      <c r="C8" s="117">
        <v>6183213.23</v>
      </c>
      <c r="D8" s="118">
        <v>7931227.01</v>
      </c>
      <c r="E8" s="118">
        <v>7593870.43</v>
      </c>
      <c r="F8" s="117">
        <v>8461435</v>
      </c>
      <c r="G8" s="117">
        <v>9204134</v>
      </c>
      <c r="H8" s="117">
        <v>8637730</v>
      </c>
      <c r="I8" s="117">
        <v>7407500</v>
      </c>
      <c r="J8" s="117">
        <v>7515000</v>
      </c>
      <c r="K8" s="117">
        <v>7510000</v>
      </c>
      <c r="L8" s="117">
        <v>7500000</v>
      </c>
      <c r="M8" s="117">
        <v>7500000</v>
      </c>
      <c r="N8" s="117">
        <v>7500000</v>
      </c>
    </row>
    <row r="9" spans="1:14" ht="12.75">
      <c r="A9" s="107">
        <v>4</v>
      </c>
      <c r="B9" s="116" t="s">
        <v>151</v>
      </c>
      <c r="C9" s="117">
        <v>6044637</v>
      </c>
      <c r="D9" s="118">
        <v>7355753</v>
      </c>
      <c r="E9" s="118">
        <v>7502419</v>
      </c>
      <c r="F9" s="117">
        <v>7950018</v>
      </c>
      <c r="G9" s="117">
        <v>8450000</v>
      </c>
      <c r="H9" s="117">
        <v>8500000</v>
      </c>
      <c r="I9" s="117">
        <v>8530000</v>
      </c>
      <c r="J9" s="117">
        <v>8535000</v>
      </c>
      <c r="K9" s="117">
        <v>8540000</v>
      </c>
      <c r="L9" s="117">
        <v>8550000</v>
      </c>
      <c r="M9" s="117">
        <v>8550000</v>
      </c>
      <c r="N9" s="117">
        <v>8550000</v>
      </c>
    </row>
    <row r="10" spans="1:14" ht="12.75">
      <c r="A10" s="107">
        <v>5</v>
      </c>
      <c r="B10" s="116" t="s">
        <v>152</v>
      </c>
      <c r="C10" s="117">
        <v>3720337.65</v>
      </c>
      <c r="D10" s="118">
        <v>3898284.61</v>
      </c>
      <c r="E10" s="118">
        <v>3795583.57</v>
      </c>
      <c r="F10" s="117">
        <v>3443069</v>
      </c>
      <c r="G10" s="117">
        <v>3750000</v>
      </c>
      <c r="H10" s="117">
        <v>3800000</v>
      </c>
      <c r="I10" s="117">
        <v>3800000</v>
      </c>
      <c r="J10" s="117">
        <v>3800000</v>
      </c>
      <c r="K10" s="117">
        <v>3800000</v>
      </c>
      <c r="L10" s="117">
        <v>3800000</v>
      </c>
      <c r="M10" s="117">
        <v>3800000</v>
      </c>
      <c r="N10" s="117">
        <v>3800000</v>
      </c>
    </row>
    <row r="11" spans="1:14" s="115" customFormat="1" ht="12.75">
      <c r="A11" s="111">
        <v>6</v>
      </c>
      <c r="B11" s="112" t="s">
        <v>153</v>
      </c>
      <c r="C11" s="119">
        <v>999338</v>
      </c>
      <c r="D11" s="119">
        <v>398289.17</v>
      </c>
      <c r="E11" s="119">
        <v>522778.6</v>
      </c>
      <c r="F11" s="119">
        <v>12000</v>
      </c>
      <c r="G11" s="119">
        <v>8500000</v>
      </c>
      <c r="H11" s="119">
        <v>4800000</v>
      </c>
      <c r="I11" s="119">
        <v>1000000</v>
      </c>
      <c r="J11" s="119"/>
      <c r="K11" s="119"/>
      <c r="L11" s="119"/>
      <c r="M11" s="119"/>
      <c r="N11" s="119"/>
    </row>
    <row r="12" spans="1:14" ht="12.75">
      <c r="A12" s="107"/>
      <c r="B12" s="108" t="s">
        <v>154</v>
      </c>
      <c r="C12" s="117"/>
      <c r="D12" s="118"/>
      <c r="E12" s="118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1:14" ht="12.75">
      <c r="A13" s="107">
        <v>7</v>
      </c>
      <c r="B13" s="116" t="s">
        <v>155</v>
      </c>
      <c r="C13" s="117">
        <v>29849</v>
      </c>
      <c r="D13" s="118">
        <v>48496.55</v>
      </c>
      <c r="E13" s="118">
        <v>522778.6</v>
      </c>
      <c r="F13" s="117">
        <v>12000</v>
      </c>
      <c r="G13" s="117"/>
      <c r="H13" s="117"/>
      <c r="I13" s="117"/>
      <c r="J13" s="117"/>
      <c r="K13" s="117"/>
      <c r="L13" s="117"/>
      <c r="M13" s="117"/>
      <c r="N13" s="117"/>
    </row>
    <row r="14" spans="1:14" ht="12.75">
      <c r="A14" s="107">
        <v>8</v>
      </c>
      <c r="B14" s="116" t="s">
        <v>156</v>
      </c>
      <c r="C14" s="117">
        <v>969489</v>
      </c>
      <c r="D14" s="118">
        <v>349792.62</v>
      </c>
      <c r="E14" s="118"/>
      <c r="F14" s="117"/>
      <c r="G14" s="117">
        <v>8500000</v>
      </c>
      <c r="H14" s="117">
        <v>4800000</v>
      </c>
      <c r="I14" s="117">
        <v>1000000</v>
      </c>
      <c r="J14" s="117"/>
      <c r="K14" s="117"/>
      <c r="L14" s="117"/>
      <c r="M14" s="117"/>
      <c r="N14" s="117"/>
    </row>
    <row r="15" spans="1:14" s="40" customFormat="1" ht="12.75">
      <c r="A15" s="103">
        <v>9</v>
      </c>
      <c r="B15" s="104" t="s">
        <v>157</v>
      </c>
      <c r="C15" s="105">
        <v>18395181.65</v>
      </c>
      <c r="D15" s="106">
        <v>19260621.06</v>
      </c>
      <c r="E15" s="106">
        <v>20707161</v>
      </c>
      <c r="F15" s="105">
        <v>24277922</v>
      </c>
      <c r="G15" s="105">
        <v>28355234</v>
      </c>
      <c r="H15" s="105">
        <v>24175230</v>
      </c>
      <c r="I15" s="105">
        <v>19605000</v>
      </c>
      <c r="J15" s="105">
        <v>19100000</v>
      </c>
      <c r="K15" s="105">
        <v>19100000</v>
      </c>
      <c r="L15" s="105">
        <v>19100000</v>
      </c>
      <c r="M15" s="105">
        <v>19100000</v>
      </c>
      <c r="N15" s="105">
        <v>19600000</v>
      </c>
    </row>
    <row r="16" spans="1:14" ht="12.75">
      <c r="A16" s="107"/>
      <c r="B16" s="108" t="s">
        <v>148</v>
      </c>
      <c r="C16" s="109"/>
      <c r="D16" s="110"/>
      <c r="E16" s="110"/>
      <c r="F16" s="109"/>
      <c r="G16" s="109"/>
      <c r="H16" s="109"/>
      <c r="I16" s="109"/>
      <c r="J16" s="109"/>
      <c r="K16" s="109"/>
      <c r="L16" s="109"/>
      <c r="M16" s="109"/>
      <c r="N16" s="109"/>
    </row>
    <row r="17" spans="1:14" s="115" customFormat="1" ht="12.75">
      <c r="A17" s="111">
        <v>10</v>
      </c>
      <c r="B17" s="112" t="s">
        <v>158</v>
      </c>
      <c r="C17" s="119">
        <v>15492199.82</v>
      </c>
      <c r="D17" s="120">
        <v>16617730.21</v>
      </c>
      <c r="E17" s="120">
        <v>18594290</v>
      </c>
      <c r="F17" s="119">
        <v>19736990</v>
      </c>
      <c r="G17" s="119">
        <v>18800000</v>
      </c>
      <c r="H17" s="119">
        <v>18950000</v>
      </c>
      <c r="I17" s="119">
        <v>19105000</v>
      </c>
      <c r="J17" s="119">
        <v>19100000</v>
      </c>
      <c r="K17" s="119">
        <v>19100000</v>
      </c>
      <c r="L17" s="119">
        <v>19100000</v>
      </c>
      <c r="M17" s="119">
        <v>19100000</v>
      </c>
      <c r="N17" s="119">
        <v>19100000</v>
      </c>
    </row>
    <row r="18" spans="1:14" ht="12.75">
      <c r="A18" s="107"/>
      <c r="B18" s="108" t="s">
        <v>154</v>
      </c>
      <c r="C18" s="117"/>
      <c r="D18" s="118"/>
      <c r="E18" s="118"/>
      <c r="F18" s="117"/>
      <c r="G18" s="117"/>
      <c r="H18" s="117"/>
      <c r="I18" s="117"/>
      <c r="J18" s="117"/>
      <c r="K18" s="117"/>
      <c r="L18" s="117"/>
      <c r="M18" s="117"/>
      <c r="N18" s="117"/>
    </row>
    <row r="19" spans="1:14" ht="12.75">
      <c r="A19" s="107">
        <v>11</v>
      </c>
      <c r="B19" s="116" t="s">
        <v>159</v>
      </c>
      <c r="C19" s="117">
        <v>88870.45</v>
      </c>
      <c r="D19" s="118">
        <v>126873.95</v>
      </c>
      <c r="E19" s="118">
        <v>152000</v>
      </c>
      <c r="F19" s="117">
        <v>200000</v>
      </c>
      <c r="G19" s="117">
        <v>495158</v>
      </c>
      <c r="H19" s="117">
        <v>400696</v>
      </c>
      <c r="I19" s="117">
        <v>310066</v>
      </c>
      <c r="J19" s="117">
        <v>237350</v>
      </c>
      <c r="K19" s="117">
        <v>177400</v>
      </c>
      <c r="L19" s="117">
        <v>117600</v>
      </c>
      <c r="M19" s="117">
        <v>57400</v>
      </c>
      <c r="N19" s="117">
        <v>7500</v>
      </c>
    </row>
    <row r="20" spans="1:14" ht="12.75">
      <c r="A20" s="107">
        <v>12</v>
      </c>
      <c r="B20" s="116" t="s">
        <v>160</v>
      </c>
      <c r="C20" s="117"/>
      <c r="D20" s="118"/>
      <c r="E20" s="118"/>
      <c r="F20" s="117"/>
      <c r="G20" s="117"/>
      <c r="H20" s="117"/>
      <c r="I20" s="117"/>
      <c r="J20" s="117"/>
      <c r="K20" s="117"/>
      <c r="L20" s="117"/>
      <c r="M20" s="117"/>
      <c r="N20" s="117"/>
    </row>
    <row r="21" spans="1:14" s="115" customFormat="1" ht="12.75">
      <c r="A21" s="111">
        <v>13</v>
      </c>
      <c r="B21" s="112" t="s">
        <v>161</v>
      </c>
      <c r="C21" s="119">
        <v>2902981.83</v>
      </c>
      <c r="D21" s="120">
        <v>2642890.85</v>
      </c>
      <c r="E21" s="120">
        <v>2112871</v>
      </c>
      <c r="F21" s="119">
        <v>4540932</v>
      </c>
      <c r="G21" s="119">
        <v>9555234</v>
      </c>
      <c r="H21" s="119">
        <v>5225230</v>
      </c>
      <c r="I21" s="119">
        <v>500000</v>
      </c>
      <c r="J21" s="119"/>
      <c r="K21" s="119"/>
      <c r="L21" s="119"/>
      <c r="M21" s="119"/>
      <c r="N21" s="119">
        <v>500000</v>
      </c>
    </row>
    <row r="22" spans="1:14" ht="12.75">
      <c r="A22" s="107">
        <v>14</v>
      </c>
      <c r="B22" s="121" t="s">
        <v>162</v>
      </c>
      <c r="C22" s="109">
        <v>-1447655.77</v>
      </c>
      <c r="D22" s="110">
        <v>322932.73</v>
      </c>
      <c r="E22" s="110">
        <v>-1292509</v>
      </c>
      <c r="F22" s="109">
        <v>-4411400</v>
      </c>
      <c r="G22" s="109">
        <v>1548900</v>
      </c>
      <c r="H22" s="109">
        <v>1562500</v>
      </c>
      <c r="I22" s="109">
        <v>1132500</v>
      </c>
      <c r="J22" s="109">
        <v>750000</v>
      </c>
      <c r="K22" s="109">
        <v>750000</v>
      </c>
      <c r="L22" s="109">
        <v>750000</v>
      </c>
      <c r="M22" s="109">
        <v>750000</v>
      </c>
      <c r="N22" s="109">
        <v>250000</v>
      </c>
    </row>
    <row r="23" spans="1:14" ht="12.75">
      <c r="A23" s="107">
        <v>15</v>
      </c>
      <c r="B23" s="121" t="s">
        <v>163</v>
      </c>
      <c r="C23" s="109">
        <v>2481474</v>
      </c>
      <c r="D23" s="110">
        <v>1085576.63</v>
      </c>
      <c r="E23" s="110">
        <v>1292509.36</v>
      </c>
      <c r="F23" s="109">
        <v>4411400</v>
      </c>
      <c r="G23" s="109">
        <v>-1548900</v>
      </c>
      <c r="H23" s="109">
        <v>-1562500</v>
      </c>
      <c r="I23" s="109">
        <v>-1132500</v>
      </c>
      <c r="J23" s="109">
        <v>-750000</v>
      </c>
      <c r="K23" s="109">
        <v>-750000</v>
      </c>
      <c r="L23" s="109">
        <v>-750000</v>
      </c>
      <c r="M23" s="109">
        <v>-750000</v>
      </c>
      <c r="N23" s="109">
        <v>-250000</v>
      </c>
    </row>
    <row r="24" spans="1:14" ht="14.25">
      <c r="A24" s="107">
        <v>16</v>
      </c>
      <c r="B24" s="121" t="s">
        <v>164</v>
      </c>
      <c r="C24" s="109">
        <v>3429289</v>
      </c>
      <c r="D24" s="110">
        <v>1693818.63</v>
      </c>
      <c r="E24" s="110">
        <v>2258509.36</v>
      </c>
      <c r="F24" s="109">
        <v>5500000</v>
      </c>
      <c r="G24" s="109"/>
      <c r="H24" s="109"/>
      <c r="I24" s="109"/>
      <c r="J24" s="109"/>
      <c r="K24" s="109"/>
      <c r="L24" s="109"/>
      <c r="M24" s="109"/>
      <c r="N24" s="109"/>
    </row>
    <row r="25" spans="1:14" ht="12.75">
      <c r="A25" s="107"/>
      <c r="B25" s="108" t="s">
        <v>148</v>
      </c>
      <c r="C25" s="109"/>
      <c r="D25" s="110"/>
      <c r="E25" s="110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4" ht="12.75" customHeight="1">
      <c r="A26" s="107">
        <v>17</v>
      </c>
      <c r="B26" s="108" t="s">
        <v>165</v>
      </c>
      <c r="C26" s="117">
        <v>2966742</v>
      </c>
      <c r="D26" s="118">
        <v>660000</v>
      </c>
      <c r="E26" s="118">
        <v>850000</v>
      </c>
      <c r="F26" s="117">
        <v>5500000</v>
      </c>
      <c r="G26" s="117"/>
      <c r="H26" s="117"/>
      <c r="I26" s="117"/>
      <c r="J26" s="117"/>
      <c r="K26" s="117"/>
      <c r="L26" s="117"/>
      <c r="M26" s="117"/>
      <c r="N26" s="117"/>
    </row>
    <row r="27" spans="1:14" ht="12.75" customHeight="1">
      <c r="A27" s="107"/>
      <c r="B27" s="108" t="s">
        <v>5</v>
      </c>
      <c r="C27" s="117"/>
      <c r="D27" s="118"/>
      <c r="E27" s="118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1:14" ht="43.5" customHeight="1">
      <c r="A28" s="107">
        <v>18</v>
      </c>
      <c r="B28" s="108" t="s">
        <v>166</v>
      </c>
      <c r="C28" s="117"/>
      <c r="D28" s="118"/>
      <c r="E28" s="118"/>
      <c r="F28" s="117"/>
      <c r="G28" s="117"/>
      <c r="H28" s="117"/>
      <c r="I28" s="117"/>
      <c r="J28" s="117"/>
      <c r="K28" s="117"/>
      <c r="L28" s="117"/>
      <c r="M28" s="117"/>
      <c r="N28" s="117"/>
    </row>
    <row r="29" spans="1:14" ht="12.75">
      <c r="A29" s="107">
        <v>19</v>
      </c>
      <c r="B29" s="108" t="s">
        <v>167</v>
      </c>
      <c r="C29" s="117"/>
      <c r="D29" s="118"/>
      <c r="E29" s="118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1:14" ht="12.75">
      <c r="A30" s="107">
        <v>20</v>
      </c>
      <c r="B30" s="108" t="s">
        <v>168</v>
      </c>
      <c r="C30" s="117"/>
      <c r="D30" s="118"/>
      <c r="E30" s="118"/>
      <c r="F30" s="117"/>
      <c r="G30" s="117"/>
      <c r="H30" s="117"/>
      <c r="I30" s="117"/>
      <c r="J30" s="117"/>
      <c r="K30" s="117"/>
      <c r="L30" s="117"/>
      <c r="M30" s="117"/>
      <c r="N30" s="117"/>
    </row>
    <row r="31" spans="1:14" ht="12.75">
      <c r="A31" s="107">
        <v>21</v>
      </c>
      <c r="B31" s="108" t="s">
        <v>169</v>
      </c>
      <c r="C31" s="117"/>
      <c r="D31" s="118"/>
      <c r="E31" s="118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14" ht="12.75">
      <c r="A32" s="107"/>
      <c r="B32" s="108" t="s">
        <v>5</v>
      </c>
      <c r="C32" s="117"/>
      <c r="D32" s="118"/>
      <c r="E32" s="118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ht="40.5" customHeight="1">
      <c r="A33" s="107">
        <v>22</v>
      </c>
      <c r="B33" s="108" t="s">
        <v>166</v>
      </c>
      <c r="C33" s="117"/>
      <c r="D33" s="118"/>
      <c r="E33" s="118"/>
      <c r="F33" s="117"/>
      <c r="G33" s="117"/>
      <c r="H33" s="117"/>
      <c r="I33" s="117"/>
      <c r="J33" s="117"/>
      <c r="K33" s="117"/>
      <c r="L33" s="117"/>
      <c r="M33" s="117"/>
      <c r="N33" s="117"/>
    </row>
    <row r="34" spans="1:14" ht="25.5">
      <c r="A34" s="107">
        <v>23</v>
      </c>
      <c r="B34" s="108" t="s">
        <v>170</v>
      </c>
      <c r="C34" s="117"/>
      <c r="D34" s="118"/>
      <c r="E34" s="118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ht="12.75">
      <c r="A35" s="107"/>
      <c r="B35" s="108" t="s">
        <v>5</v>
      </c>
      <c r="C35" s="117"/>
      <c r="D35" s="118"/>
      <c r="E35" s="118"/>
      <c r="F35" s="117"/>
      <c r="G35" s="117"/>
      <c r="H35" s="117"/>
      <c r="I35" s="117"/>
      <c r="J35" s="117"/>
      <c r="K35" s="117"/>
      <c r="L35" s="117"/>
      <c r="M35" s="117"/>
      <c r="N35" s="117"/>
    </row>
    <row r="36" spans="1:14" ht="51">
      <c r="A36" s="107">
        <v>24</v>
      </c>
      <c r="B36" s="108" t="s">
        <v>166</v>
      </c>
      <c r="C36" s="117"/>
      <c r="D36" s="118"/>
      <c r="E36" s="118"/>
      <c r="F36" s="117"/>
      <c r="G36" s="117"/>
      <c r="H36" s="117"/>
      <c r="I36" s="117"/>
      <c r="J36" s="117"/>
      <c r="K36" s="117"/>
      <c r="L36" s="117"/>
      <c r="M36" s="117"/>
      <c r="N36" s="117"/>
    </row>
    <row r="37" spans="1:14" ht="12.75">
      <c r="A37" s="107">
        <v>25</v>
      </c>
      <c r="B37" s="122" t="s">
        <v>171</v>
      </c>
      <c r="C37" s="117"/>
      <c r="D37" s="118"/>
      <c r="E37" s="118"/>
      <c r="F37" s="117"/>
      <c r="G37" s="117"/>
      <c r="H37" s="117"/>
      <c r="I37" s="117"/>
      <c r="J37" s="117"/>
      <c r="K37" s="117"/>
      <c r="L37" s="117"/>
      <c r="M37" s="117"/>
      <c r="N37" s="117"/>
    </row>
    <row r="38" spans="1:14" ht="12.75">
      <c r="A38" s="107">
        <v>26</v>
      </c>
      <c r="B38" s="108" t="s">
        <v>172</v>
      </c>
      <c r="C38" s="117">
        <v>462547</v>
      </c>
      <c r="D38" s="118">
        <v>1033818.63</v>
      </c>
      <c r="E38" s="118">
        <v>1408509.36</v>
      </c>
      <c r="F38" s="117">
        <v>0</v>
      </c>
      <c r="G38" s="117"/>
      <c r="H38" s="117"/>
      <c r="I38" s="117"/>
      <c r="J38" s="117"/>
      <c r="K38" s="117"/>
      <c r="L38" s="117"/>
      <c r="M38" s="117"/>
      <c r="N38" s="117"/>
    </row>
    <row r="39" spans="1:14" ht="12.75">
      <c r="A39" s="107">
        <v>27</v>
      </c>
      <c r="B39" s="108" t="s">
        <v>173</v>
      </c>
      <c r="C39" s="117"/>
      <c r="D39" s="118"/>
      <c r="E39" s="118"/>
      <c r="F39" s="117"/>
      <c r="G39" s="117"/>
      <c r="H39" s="117"/>
      <c r="I39" s="117"/>
      <c r="J39" s="117"/>
      <c r="K39" s="117"/>
      <c r="L39" s="117"/>
      <c r="M39" s="117"/>
      <c r="N39" s="117"/>
    </row>
    <row r="40" spans="1:14" ht="14.25">
      <c r="A40" s="107">
        <v>28</v>
      </c>
      <c r="B40" s="121" t="s">
        <v>174</v>
      </c>
      <c r="C40" s="109">
        <v>947815</v>
      </c>
      <c r="D40" s="110">
        <v>608242</v>
      </c>
      <c r="E40" s="110">
        <v>966000</v>
      </c>
      <c r="F40" s="109">
        <v>1088600</v>
      </c>
      <c r="G40" s="109">
        <v>1548900</v>
      </c>
      <c r="H40" s="109">
        <v>1562500</v>
      </c>
      <c r="I40" s="109">
        <v>1132500</v>
      </c>
      <c r="J40" s="109">
        <v>750000</v>
      </c>
      <c r="K40" s="109">
        <v>750000</v>
      </c>
      <c r="L40" s="109">
        <v>750000</v>
      </c>
      <c r="M40" s="109">
        <v>750000</v>
      </c>
      <c r="N40" s="109">
        <v>250000</v>
      </c>
    </row>
    <row r="41" spans="1:14" ht="12.75">
      <c r="A41" s="107"/>
      <c r="B41" s="108" t="s">
        <v>148</v>
      </c>
      <c r="C41" s="109"/>
      <c r="D41" s="110"/>
      <c r="E41" s="110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4" ht="12.75">
      <c r="A42" s="107">
        <v>29</v>
      </c>
      <c r="B42" s="108" t="s">
        <v>175</v>
      </c>
      <c r="C42" s="117">
        <v>947815</v>
      </c>
      <c r="D42" s="118">
        <v>608242</v>
      </c>
      <c r="E42" s="118">
        <v>966000</v>
      </c>
      <c r="F42" s="117">
        <v>1088600</v>
      </c>
      <c r="G42" s="117">
        <v>1548900</v>
      </c>
      <c r="H42" s="117">
        <v>1562500</v>
      </c>
      <c r="I42" s="117">
        <v>1132500</v>
      </c>
      <c r="J42" s="117">
        <v>750000</v>
      </c>
      <c r="K42" s="117">
        <v>750000</v>
      </c>
      <c r="L42" s="117">
        <v>750000</v>
      </c>
      <c r="M42" s="117">
        <v>750000</v>
      </c>
      <c r="N42" s="117">
        <v>250000</v>
      </c>
    </row>
    <row r="43" spans="1:14" ht="12.75">
      <c r="A43" s="107"/>
      <c r="B43" s="108" t="s">
        <v>5</v>
      </c>
      <c r="C43" s="117"/>
      <c r="D43" s="118"/>
      <c r="E43" s="118"/>
      <c r="F43" s="117"/>
      <c r="G43" s="117"/>
      <c r="H43" s="117"/>
      <c r="I43" s="117"/>
      <c r="J43" s="117"/>
      <c r="K43" s="117"/>
      <c r="L43" s="117"/>
      <c r="M43" s="117"/>
      <c r="N43" s="117"/>
    </row>
    <row r="44" spans="1:14" ht="44.25" customHeight="1">
      <c r="A44" s="107">
        <v>30</v>
      </c>
      <c r="B44" s="108" t="s">
        <v>166</v>
      </c>
      <c r="C44" s="117">
        <v>520000</v>
      </c>
      <c r="D44" s="118">
        <v>180000</v>
      </c>
      <c r="E44" s="118"/>
      <c r="F44" s="117"/>
      <c r="G44" s="117"/>
      <c r="H44" s="117"/>
      <c r="I44" s="117"/>
      <c r="J44" s="117"/>
      <c r="K44" s="117"/>
      <c r="L44" s="117"/>
      <c r="M44" s="117"/>
      <c r="N44" s="117"/>
    </row>
    <row r="45" spans="1:14" ht="12.75">
      <c r="A45" s="107">
        <v>31</v>
      </c>
      <c r="B45" s="108" t="s">
        <v>176</v>
      </c>
      <c r="C45" s="117"/>
      <c r="D45" s="118"/>
      <c r="E45" s="118"/>
      <c r="F45" s="117"/>
      <c r="G45" s="117"/>
      <c r="H45" s="117"/>
      <c r="I45" s="117"/>
      <c r="J45" s="117"/>
      <c r="K45" s="117"/>
      <c r="L45" s="117"/>
      <c r="M45" s="117"/>
      <c r="N45" s="117"/>
    </row>
    <row r="46" spans="1:14" ht="12.75">
      <c r="A46" s="107">
        <v>32</v>
      </c>
      <c r="B46" s="108" t="s">
        <v>177</v>
      </c>
      <c r="C46" s="117"/>
      <c r="D46" s="118"/>
      <c r="E46" s="118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ht="12.75">
      <c r="A47" s="107">
        <v>33</v>
      </c>
      <c r="B47" s="108" t="s">
        <v>178</v>
      </c>
      <c r="C47" s="117"/>
      <c r="D47" s="118"/>
      <c r="E47" s="118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ht="12.75">
      <c r="A48" s="107"/>
      <c r="B48" s="108" t="s">
        <v>5</v>
      </c>
      <c r="C48" s="117"/>
      <c r="D48" s="118"/>
      <c r="E48" s="118"/>
      <c r="F48" s="117"/>
      <c r="G48" s="117"/>
      <c r="H48" s="117"/>
      <c r="I48" s="117"/>
      <c r="J48" s="117"/>
      <c r="K48" s="117"/>
      <c r="L48" s="117"/>
      <c r="M48" s="117"/>
      <c r="N48" s="117"/>
    </row>
    <row r="49" spans="1:14" ht="38.25" customHeight="1">
      <c r="A49" s="107">
        <v>34</v>
      </c>
      <c r="B49" s="108" t="s">
        <v>166</v>
      </c>
      <c r="C49" s="117"/>
      <c r="D49" s="118"/>
      <c r="E49" s="118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1:14" ht="12.75">
      <c r="A50" s="107">
        <v>35</v>
      </c>
      <c r="B50" s="108" t="s">
        <v>179</v>
      </c>
      <c r="C50" s="117"/>
      <c r="D50" s="118"/>
      <c r="E50" s="118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ht="12.75">
      <c r="A51" s="107"/>
      <c r="B51" s="108" t="s">
        <v>5</v>
      </c>
      <c r="C51" s="117"/>
      <c r="D51" s="118"/>
      <c r="E51" s="118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4" ht="42" customHeight="1">
      <c r="A52" s="107">
        <v>36</v>
      </c>
      <c r="B52" s="108" t="s">
        <v>166</v>
      </c>
      <c r="C52" s="117"/>
      <c r="D52" s="118"/>
      <c r="E52" s="118"/>
      <c r="F52" s="117"/>
      <c r="G52" s="117"/>
      <c r="H52" s="117"/>
      <c r="I52" s="117"/>
      <c r="J52" s="117"/>
      <c r="K52" s="117"/>
      <c r="L52" s="117"/>
      <c r="M52" s="117"/>
      <c r="N52" s="117"/>
    </row>
    <row r="53" spans="1:14" ht="12.75">
      <c r="A53" s="107">
        <v>37</v>
      </c>
      <c r="B53" s="108" t="s">
        <v>180</v>
      </c>
      <c r="C53" s="117"/>
      <c r="D53" s="118"/>
      <c r="E53" s="118"/>
      <c r="F53" s="117"/>
      <c r="G53" s="117"/>
      <c r="H53" s="117"/>
      <c r="I53" s="117"/>
      <c r="J53" s="117"/>
      <c r="K53" s="117"/>
      <c r="L53" s="117"/>
      <c r="M53" s="117"/>
      <c r="N53" s="117"/>
    </row>
    <row r="54" spans="1:14" ht="14.25">
      <c r="A54" s="107">
        <v>38</v>
      </c>
      <c r="B54" s="121" t="s">
        <v>181</v>
      </c>
      <c r="C54" s="109">
        <v>3146742</v>
      </c>
      <c r="D54" s="109">
        <v>3198500</v>
      </c>
      <c r="E54" s="109">
        <v>3082500</v>
      </c>
      <c r="F54" s="109">
        <v>7493900</v>
      </c>
      <c r="G54" s="109">
        <v>5945000</v>
      </c>
      <c r="H54" s="109">
        <v>4382500</v>
      </c>
      <c r="I54" s="109">
        <v>3250000</v>
      </c>
      <c r="J54" s="109">
        <v>2500000</v>
      </c>
      <c r="K54" s="109">
        <v>1750000</v>
      </c>
      <c r="L54" s="109">
        <v>1000000</v>
      </c>
      <c r="M54" s="109">
        <v>250000</v>
      </c>
      <c r="N54" s="109">
        <v>0</v>
      </c>
    </row>
    <row r="55" spans="1:14" ht="12.75">
      <c r="A55" s="107"/>
      <c r="B55" s="108" t="s">
        <v>148</v>
      </c>
      <c r="C55" s="109"/>
      <c r="D55" s="110"/>
      <c r="E55" s="110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1:14" ht="12.75">
      <c r="A56" s="107">
        <v>39</v>
      </c>
      <c r="B56" s="108" t="s">
        <v>182</v>
      </c>
      <c r="C56" s="117">
        <v>3146742</v>
      </c>
      <c r="D56" s="118">
        <v>3198500</v>
      </c>
      <c r="E56" s="118">
        <v>3082500</v>
      </c>
      <c r="F56" s="117">
        <v>7493900</v>
      </c>
      <c r="G56" s="117">
        <v>5945000</v>
      </c>
      <c r="H56" s="117">
        <v>4382500</v>
      </c>
      <c r="I56" s="117">
        <v>3250000</v>
      </c>
      <c r="J56" s="117">
        <v>2500000</v>
      </c>
      <c r="K56" s="117">
        <v>1750000</v>
      </c>
      <c r="L56" s="117">
        <v>1000000</v>
      </c>
      <c r="M56" s="117">
        <v>250000</v>
      </c>
      <c r="N56" s="117"/>
    </row>
    <row r="57" spans="1:14" ht="12.75">
      <c r="A57" s="107"/>
      <c r="B57" s="108" t="s">
        <v>5</v>
      </c>
      <c r="C57" s="117"/>
      <c r="D57" s="118"/>
      <c r="E57" s="118"/>
      <c r="F57" s="117"/>
      <c r="G57" s="117"/>
      <c r="H57" s="117"/>
      <c r="I57" s="117"/>
      <c r="J57" s="117"/>
      <c r="K57" s="117"/>
      <c r="L57" s="117"/>
      <c r="M57" s="117"/>
      <c r="N57" s="117"/>
    </row>
    <row r="58" spans="1:14" ht="42.75" customHeight="1">
      <c r="A58" s="107">
        <v>40</v>
      </c>
      <c r="B58" s="108" t="s">
        <v>166</v>
      </c>
      <c r="C58" s="117">
        <v>180000</v>
      </c>
      <c r="D58" s="118"/>
      <c r="E58" s="118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14" ht="12.75">
      <c r="A59" s="107">
        <v>41</v>
      </c>
      <c r="B59" s="108" t="s">
        <v>183</v>
      </c>
      <c r="C59" s="117"/>
      <c r="D59" s="118"/>
      <c r="E59" s="118"/>
      <c r="F59" s="117"/>
      <c r="G59" s="117"/>
      <c r="H59" s="117"/>
      <c r="I59" s="117"/>
      <c r="J59" s="117"/>
      <c r="K59" s="117"/>
      <c r="L59" s="117"/>
      <c r="M59" s="117"/>
      <c r="N59" s="117"/>
    </row>
    <row r="60" spans="1:14" ht="12.75">
      <c r="A60" s="107"/>
      <c r="B60" s="108" t="s">
        <v>5</v>
      </c>
      <c r="C60" s="117"/>
      <c r="D60" s="118"/>
      <c r="E60" s="118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t="38.25" customHeight="1">
      <c r="A61" s="107">
        <v>42</v>
      </c>
      <c r="B61" s="108" t="s">
        <v>166</v>
      </c>
      <c r="C61" s="117"/>
      <c r="D61" s="118"/>
      <c r="E61" s="118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4" ht="12.75">
      <c r="A62" s="107">
        <v>43</v>
      </c>
      <c r="B62" s="108" t="s">
        <v>184</v>
      </c>
      <c r="C62" s="117"/>
      <c r="D62" s="118"/>
      <c r="E62" s="118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4" ht="12.75">
      <c r="A63" s="107"/>
      <c r="B63" s="108" t="s">
        <v>5</v>
      </c>
      <c r="C63" s="117"/>
      <c r="D63" s="118"/>
      <c r="E63" s="118"/>
      <c r="F63" s="117"/>
      <c r="G63" s="117"/>
      <c r="H63" s="117"/>
      <c r="I63" s="117"/>
      <c r="J63" s="117"/>
      <c r="K63" s="117"/>
      <c r="L63" s="117"/>
      <c r="M63" s="117"/>
      <c r="N63" s="117"/>
    </row>
    <row r="64" spans="1:14" ht="40.5" customHeight="1">
      <c r="A64" s="107">
        <v>44</v>
      </c>
      <c r="B64" s="108" t="s">
        <v>166</v>
      </c>
      <c r="C64" s="117"/>
      <c r="D64" s="118"/>
      <c r="E64" s="118"/>
      <c r="F64" s="117"/>
      <c r="G64" s="117"/>
      <c r="H64" s="117"/>
      <c r="I64" s="117"/>
      <c r="J64" s="117"/>
      <c r="K64" s="117"/>
      <c r="L64" s="117"/>
      <c r="M64" s="117"/>
      <c r="N64" s="117"/>
    </row>
    <row r="65" spans="1:14" ht="14.25">
      <c r="A65" s="107">
        <v>45</v>
      </c>
      <c r="B65" s="108" t="s">
        <v>185</v>
      </c>
      <c r="C65" s="117"/>
      <c r="D65" s="118"/>
      <c r="E65" s="118"/>
      <c r="F65" s="117"/>
      <c r="G65" s="117"/>
      <c r="H65" s="117"/>
      <c r="I65" s="117"/>
      <c r="J65" s="117"/>
      <c r="K65" s="117"/>
      <c r="L65" s="117"/>
      <c r="M65" s="117"/>
      <c r="N65" s="117"/>
    </row>
    <row r="66" spans="1:14" ht="12.75">
      <c r="A66" s="107">
        <v>46</v>
      </c>
      <c r="B66" s="108" t="s">
        <v>186</v>
      </c>
      <c r="C66" s="117"/>
      <c r="D66" s="118"/>
      <c r="E66" s="118"/>
      <c r="F66" s="117"/>
      <c r="G66" s="117"/>
      <c r="H66" s="117"/>
      <c r="I66" s="117"/>
      <c r="J66" s="117"/>
      <c r="K66" s="117"/>
      <c r="L66" s="117"/>
      <c r="M66" s="117"/>
      <c r="N66" s="117"/>
    </row>
    <row r="67" spans="1:14" ht="12.75">
      <c r="A67" s="107"/>
      <c r="B67" s="108" t="s">
        <v>5</v>
      </c>
      <c r="C67" s="117"/>
      <c r="D67" s="118"/>
      <c r="E67" s="118"/>
      <c r="F67" s="117"/>
      <c r="G67" s="117"/>
      <c r="H67" s="117"/>
      <c r="I67" s="117"/>
      <c r="J67" s="117"/>
      <c r="K67" s="117"/>
      <c r="L67" s="117"/>
      <c r="M67" s="117"/>
      <c r="N67" s="117"/>
    </row>
    <row r="68" spans="1:14" ht="12.75">
      <c r="A68" s="107">
        <v>47</v>
      </c>
      <c r="B68" s="108" t="s">
        <v>187</v>
      </c>
      <c r="C68" s="117"/>
      <c r="D68" s="118"/>
      <c r="E68" s="118"/>
      <c r="F68" s="117"/>
      <c r="G68" s="117"/>
      <c r="H68" s="117"/>
      <c r="I68" s="117"/>
      <c r="J68" s="117"/>
      <c r="K68" s="117"/>
      <c r="L68" s="117"/>
      <c r="M68" s="117"/>
      <c r="N68" s="117"/>
    </row>
    <row r="69" spans="1:14" ht="12.75">
      <c r="A69" s="107">
        <v>48</v>
      </c>
      <c r="B69" s="108" t="s">
        <v>188</v>
      </c>
      <c r="C69" s="117"/>
      <c r="D69" s="118"/>
      <c r="E69" s="118"/>
      <c r="F69" s="117"/>
      <c r="G69" s="117"/>
      <c r="H69" s="117"/>
      <c r="I69" s="117"/>
      <c r="J69" s="117"/>
      <c r="K69" s="117"/>
      <c r="L69" s="117"/>
      <c r="M69" s="117"/>
      <c r="N69" s="117"/>
    </row>
    <row r="70" spans="1:14" ht="12.75">
      <c r="A70" s="107">
        <v>49</v>
      </c>
      <c r="B70" s="108" t="s">
        <v>189</v>
      </c>
      <c r="C70" s="110">
        <v>18.57</v>
      </c>
      <c r="D70" s="110">
        <v>16.33</v>
      </c>
      <c r="E70" s="110">
        <v>15.88</v>
      </c>
      <c r="F70" s="110">
        <v>37.72</v>
      </c>
      <c r="G70" s="110">
        <v>19.88</v>
      </c>
      <c r="H70" s="110">
        <v>17.03</v>
      </c>
      <c r="I70" s="110">
        <v>15.67</v>
      </c>
      <c r="J70" s="110">
        <v>12.59</v>
      </c>
      <c r="K70" s="110">
        <v>8.82</v>
      </c>
      <c r="L70" s="110">
        <v>5.04</v>
      </c>
      <c r="M70" s="110">
        <v>1.26</v>
      </c>
      <c r="N70" s="110"/>
    </row>
    <row r="71" spans="1:14" ht="25.5">
      <c r="A71" s="107">
        <v>50</v>
      </c>
      <c r="B71" s="108" t="s">
        <v>190</v>
      </c>
      <c r="C71" s="110">
        <v>17.51</v>
      </c>
      <c r="D71" s="110">
        <v>16.33</v>
      </c>
      <c r="E71" s="110">
        <v>15.88</v>
      </c>
      <c r="F71" s="110">
        <v>37.72</v>
      </c>
      <c r="G71" s="110">
        <v>19.88</v>
      </c>
      <c r="H71" s="110">
        <v>17.03</v>
      </c>
      <c r="I71" s="110">
        <v>15.67</v>
      </c>
      <c r="J71" s="110">
        <v>12.59</v>
      </c>
      <c r="K71" s="110">
        <v>8.82</v>
      </c>
      <c r="L71" s="110">
        <v>5.04</v>
      </c>
      <c r="M71" s="110">
        <v>1.26</v>
      </c>
      <c r="N71" s="110"/>
    </row>
    <row r="72" spans="1:14" ht="25.5">
      <c r="A72" s="107">
        <v>51</v>
      </c>
      <c r="B72" s="108" t="s">
        <v>191</v>
      </c>
      <c r="C72" s="110">
        <v>50.65</v>
      </c>
      <c r="D72" s="110">
        <v>40.08</v>
      </c>
      <c r="E72" s="110">
        <v>37.98</v>
      </c>
      <c r="F72" s="110">
        <v>88.44</v>
      </c>
      <c r="G72" s="110">
        <v>64.59</v>
      </c>
      <c r="H72" s="110">
        <v>50.74</v>
      </c>
      <c r="I72" s="110">
        <v>43.87</v>
      </c>
      <c r="J72" s="110">
        <v>33.27</v>
      </c>
      <c r="K72" s="110">
        <v>23.3</v>
      </c>
      <c r="L72" s="110">
        <v>13.33</v>
      </c>
      <c r="M72" s="110">
        <v>3.33</v>
      </c>
      <c r="N72" s="110"/>
    </row>
    <row r="73" spans="1:14" ht="38.25">
      <c r="A73" s="107">
        <v>52</v>
      </c>
      <c r="B73" s="108" t="s">
        <v>192</v>
      </c>
      <c r="C73" s="110">
        <v>47.75</v>
      </c>
      <c r="D73" s="110">
        <v>40.08</v>
      </c>
      <c r="E73" s="110">
        <v>37.98</v>
      </c>
      <c r="F73" s="110">
        <v>88.44</v>
      </c>
      <c r="G73" s="110">
        <v>64.59</v>
      </c>
      <c r="H73" s="110">
        <v>50.74</v>
      </c>
      <c r="I73" s="110">
        <v>43.87</v>
      </c>
      <c r="J73" s="110">
        <v>33.27</v>
      </c>
      <c r="K73" s="110">
        <v>23.3</v>
      </c>
      <c r="L73" s="110">
        <v>13.33</v>
      </c>
      <c r="M73" s="110">
        <v>3.33</v>
      </c>
      <c r="N73" s="110"/>
    </row>
    <row r="74" spans="1:14" ht="14.25">
      <c r="A74" s="107">
        <v>53</v>
      </c>
      <c r="B74" s="121" t="s">
        <v>193</v>
      </c>
      <c r="C74" s="109">
        <v>1036685.45</v>
      </c>
      <c r="D74" s="110">
        <v>735115.95</v>
      </c>
      <c r="E74" s="110">
        <v>1118000</v>
      </c>
      <c r="F74" s="110">
        <v>1288600</v>
      </c>
      <c r="G74" s="110">
        <v>2044058</v>
      </c>
      <c r="H74" s="110">
        <v>1963196</v>
      </c>
      <c r="I74" s="110">
        <v>1442566</v>
      </c>
      <c r="J74" s="110">
        <v>987350</v>
      </c>
      <c r="K74" s="110">
        <v>927400</v>
      </c>
      <c r="L74" s="110">
        <v>867600</v>
      </c>
      <c r="M74" s="110">
        <v>807400</v>
      </c>
      <c r="N74" s="110">
        <v>257500</v>
      </c>
    </row>
    <row r="75" spans="1:14" ht="15" customHeight="1">
      <c r="A75" s="107"/>
      <c r="B75" s="108" t="s">
        <v>194</v>
      </c>
      <c r="C75" s="109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</row>
    <row r="76" spans="1:14" ht="12.75">
      <c r="A76" s="107">
        <v>54</v>
      </c>
      <c r="B76" s="108" t="s">
        <v>195</v>
      </c>
      <c r="C76" s="117">
        <v>1036685.45</v>
      </c>
      <c r="D76" s="118">
        <v>735115.95</v>
      </c>
      <c r="E76" s="118">
        <v>1118000</v>
      </c>
      <c r="F76" s="118">
        <v>1288600</v>
      </c>
      <c r="G76" s="118">
        <v>2044058</v>
      </c>
      <c r="H76" s="118">
        <v>1963196</v>
      </c>
      <c r="I76" s="118">
        <v>1442566</v>
      </c>
      <c r="J76" s="118">
        <v>987350</v>
      </c>
      <c r="K76" s="118">
        <v>927400</v>
      </c>
      <c r="L76" s="118">
        <v>867600</v>
      </c>
      <c r="M76" s="118">
        <v>807400</v>
      </c>
      <c r="N76" s="118">
        <v>257500</v>
      </c>
    </row>
    <row r="77" spans="1:14" ht="12.75">
      <c r="A77" s="107"/>
      <c r="B77" s="108" t="s">
        <v>5</v>
      </c>
      <c r="C77" s="117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ht="39" customHeight="1">
      <c r="A78" s="107">
        <v>55</v>
      </c>
      <c r="B78" s="108" t="s">
        <v>166</v>
      </c>
      <c r="C78" s="117">
        <v>191237</v>
      </c>
      <c r="D78" s="118">
        <v>183499</v>
      </c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1:14" ht="12.75">
      <c r="A79" s="107">
        <v>56</v>
      </c>
      <c r="B79" s="108" t="s">
        <v>196</v>
      </c>
      <c r="C79" s="117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1:14" ht="12.75">
      <c r="A80" s="107"/>
      <c r="B80" s="108" t="s">
        <v>5</v>
      </c>
      <c r="C80" s="11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</row>
    <row r="81" spans="1:14" ht="36.75" customHeight="1">
      <c r="A81" s="107">
        <v>57</v>
      </c>
      <c r="B81" s="108" t="s">
        <v>166</v>
      </c>
      <c r="C81" s="117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4" ht="12.75">
      <c r="A82" s="107">
        <v>58</v>
      </c>
      <c r="B82" s="108" t="s">
        <v>197</v>
      </c>
      <c r="C82" s="117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</row>
    <row r="83" spans="1:14" ht="12.75">
      <c r="A83" s="107"/>
      <c r="B83" s="108" t="s">
        <v>5</v>
      </c>
      <c r="C83" s="117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4" ht="41.25" customHeight="1">
      <c r="A84" s="107">
        <v>59</v>
      </c>
      <c r="B84" s="108" t="s">
        <v>166</v>
      </c>
      <c r="C84" s="117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3.5" customHeight="1">
      <c r="A85" s="107">
        <v>60</v>
      </c>
      <c r="B85" s="108" t="s">
        <v>198</v>
      </c>
      <c r="C85" s="117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1:14" ht="12.75">
      <c r="A86" s="107">
        <v>61</v>
      </c>
      <c r="B86" s="108" t="s">
        <v>199</v>
      </c>
      <c r="C86" s="118">
        <v>6.11</v>
      </c>
      <c r="D86" s="118">
        <v>3.75</v>
      </c>
      <c r="E86" s="118">
        <v>5.76</v>
      </c>
      <c r="F86" s="118">
        <v>6.49</v>
      </c>
      <c r="G86" s="118">
        <v>6.83</v>
      </c>
      <c r="H86" s="118">
        <v>7.63</v>
      </c>
      <c r="I86" s="118">
        <v>6.96</v>
      </c>
      <c r="J86" s="118">
        <v>4.97</v>
      </c>
      <c r="K86" s="118">
        <v>4.67</v>
      </c>
      <c r="L86" s="118">
        <v>4.37</v>
      </c>
      <c r="M86" s="118">
        <v>4.07</v>
      </c>
      <c r="N86" s="118">
        <v>1.3</v>
      </c>
    </row>
    <row r="87" spans="1:14" ht="25.5">
      <c r="A87" s="107">
        <v>62</v>
      </c>
      <c r="B87" s="108" t="s">
        <v>200</v>
      </c>
      <c r="C87" s="118">
        <v>4.98</v>
      </c>
      <c r="D87" s="118">
        <v>2.82</v>
      </c>
      <c r="E87" s="118">
        <v>5.76</v>
      </c>
      <c r="F87" s="118">
        <v>6.49</v>
      </c>
      <c r="G87" s="118">
        <v>6.83</v>
      </c>
      <c r="H87" s="118">
        <v>7.63</v>
      </c>
      <c r="I87" s="118">
        <v>6.96</v>
      </c>
      <c r="J87" s="118">
        <v>4.97</v>
      </c>
      <c r="K87" s="118">
        <v>4.67</v>
      </c>
      <c r="L87" s="118">
        <v>4.37</v>
      </c>
      <c r="M87" s="118">
        <v>4.07</v>
      </c>
      <c r="N87" s="118">
        <v>1.3</v>
      </c>
    </row>
    <row r="88" spans="1:14" ht="25.5">
      <c r="A88" s="107">
        <v>63</v>
      </c>
      <c r="B88" s="108" t="s">
        <v>201</v>
      </c>
      <c r="C88" s="118">
        <v>16.69</v>
      </c>
      <c r="D88" s="118">
        <v>9.21</v>
      </c>
      <c r="E88" s="118">
        <v>13.77</v>
      </c>
      <c r="F88" s="118">
        <v>15.21</v>
      </c>
      <c r="G88" s="118">
        <v>22.21</v>
      </c>
      <c r="H88" s="118">
        <v>22.73</v>
      </c>
      <c r="I88" s="118">
        <v>19.47</v>
      </c>
      <c r="J88" s="118">
        <v>13.14</v>
      </c>
      <c r="K88" s="118">
        <v>12.35</v>
      </c>
      <c r="L88" s="118">
        <v>11.57</v>
      </c>
      <c r="M88" s="118">
        <v>10.76</v>
      </c>
      <c r="N88" s="118">
        <v>3.43</v>
      </c>
    </row>
    <row r="89" spans="1:14" ht="38.25">
      <c r="A89" s="107">
        <v>64</v>
      </c>
      <c r="B89" s="108" t="s">
        <v>202</v>
      </c>
      <c r="C89" s="118">
        <v>13.6</v>
      </c>
      <c r="D89" s="118">
        <v>6.91</v>
      </c>
      <c r="E89" s="118">
        <v>13.77</v>
      </c>
      <c r="F89" s="118">
        <v>15.21</v>
      </c>
      <c r="G89" s="118">
        <v>22.21</v>
      </c>
      <c r="H89" s="118">
        <v>22.73</v>
      </c>
      <c r="I89" s="118">
        <v>19.47</v>
      </c>
      <c r="J89" s="118">
        <v>13.14</v>
      </c>
      <c r="K89" s="118">
        <v>12.35</v>
      </c>
      <c r="L89" s="118">
        <v>11.57</v>
      </c>
      <c r="M89" s="118">
        <v>10.76</v>
      </c>
      <c r="N89" s="118">
        <v>3.43</v>
      </c>
    </row>
    <row r="90" spans="1:14" ht="76.5">
      <c r="A90" s="107">
        <v>65</v>
      </c>
      <c r="B90" s="108" t="s">
        <v>203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25.5">
      <c r="A91" s="107">
        <v>66</v>
      </c>
      <c r="B91" s="108" t="s">
        <v>204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3" ht="14.25">
      <c r="A93" s="123" t="s">
        <v>205</v>
      </c>
    </row>
    <row r="94" spans="1:14" ht="12.75">
      <c r="A94" s="365" t="s">
        <v>206</v>
      </c>
      <c r="B94" s="366"/>
      <c r="C94" s="366"/>
      <c r="D94" s="366"/>
      <c r="E94" s="366"/>
      <c r="F94" s="366"/>
      <c r="G94" s="366"/>
      <c r="H94" s="366"/>
      <c r="I94" s="366"/>
      <c r="J94" s="366"/>
      <c r="K94" s="366"/>
      <c r="L94" s="366"/>
      <c r="M94" s="366"/>
      <c r="N94" s="366"/>
    </row>
    <row r="95" ht="14.25">
      <c r="A95" s="123" t="s">
        <v>207</v>
      </c>
    </row>
    <row r="96" spans="1:14" ht="53.25" customHeight="1">
      <c r="A96" s="365" t="s">
        <v>208</v>
      </c>
      <c r="B96" s="366"/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</row>
    <row r="97" ht="14.25">
      <c r="A97" s="124"/>
    </row>
    <row r="98" ht="14.25">
      <c r="A98" s="124"/>
    </row>
    <row r="99" ht="12.75">
      <c r="L99" s="126"/>
    </row>
    <row r="100" ht="25.5" customHeight="1">
      <c r="L100" s="127"/>
    </row>
  </sheetData>
  <sheetProtection/>
  <mergeCells count="6">
    <mergeCell ref="A94:N94"/>
    <mergeCell ref="A96:N96"/>
    <mergeCell ref="A1:A2"/>
    <mergeCell ref="B1:B2"/>
    <mergeCell ref="C1:D1"/>
    <mergeCell ref="E1:N1"/>
  </mergeCells>
  <printOptions/>
  <pageMargins left="0.35433070866141736" right="0.31496062992125984" top="1.3385826771653544" bottom="0.984251968503937" header="0.3937007874015748" footer="0.5118110236220472"/>
  <pageSetup fitToHeight="4" fitToWidth="1" horizontalDpi="600" verticalDpi="600" orientation="portrait" paperSize="9" scale="48" r:id="rId1"/>
  <headerFooter alignWithMargins="0">
    <oddHeader>&amp;CPrognoza długu publicznego Gminy Suchedniów na lata 2009 - 2017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view="pageLayout" zoomScale="69" zoomScalePageLayoutView="69" workbookViewId="0" topLeftCell="B1">
      <selection activeCell="C2" sqref="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5" width="11.625" style="1" customWidth="1"/>
    <col min="6" max="6" width="15.375" style="1" customWidth="1"/>
    <col min="7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94" t="s">
        <v>50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46.5" customHeight="1">
      <c r="A2" s="3"/>
      <c r="B2" s="3"/>
      <c r="C2" s="3"/>
      <c r="D2" s="3"/>
      <c r="E2" s="3"/>
      <c r="F2" s="3"/>
      <c r="J2" s="290"/>
      <c r="K2" s="290"/>
    </row>
    <row r="3" spans="1:11" ht="12.75">
      <c r="A3" s="27"/>
      <c r="B3" s="27"/>
      <c r="C3" s="27"/>
      <c r="D3" s="27"/>
      <c r="E3" s="27"/>
      <c r="G3" s="10"/>
      <c r="H3" s="10"/>
      <c r="I3" s="10"/>
      <c r="J3" s="10"/>
      <c r="K3" s="28" t="s">
        <v>17</v>
      </c>
    </row>
    <row r="4" spans="1:11" s="30" customFormat="1" ht="18.75" customHeight="1">
      <c r="A4" s="289" t="s">
        <v>1</v>
      </c>
      <c r="B4" s="289" t="s">
        <v>2</v>
      </c>
      <c r="C4" s="289" t="s">
        <v>9</v>
      </c>
      <c r="D4" s="289" t="s">
        <v>51</v>
      </c>
      <c r="E4" s="289" t="s">
        <v>5</v>
      </c>
      <c r="F4" s="289"/>
      <c r="G4" s="289"/>
      <c r="H4" s="289"/>
      <c r="I4" s="289"/>
      <c r="J4" s="289"/>
      <c r="K4" s="289"/>
    </row>
    <row r="5" spans="1:11" s="30" customFormat="1" ht="20.25" customHeight="1">
      <c r="A5" s="289"/>
      <c r="B5" s="289"/>
      <c r="C5" s="289"/>
      <c r="D5" s="289"/>
      <c r="E5" s="289" t="s">
        <v>11</v>
      </c>
      <c r="F5" s="289" t="s">
        <v>23</v>
      </c>
      <c r="G5" s="289"/>
      <c r="H5" s="289"/>
      <c r="I5" s="289"/>
      <c r="J5" s="289"/>
      <c r="K5" s="289" t="s">
        <v>12</v>
      </c>
    </row>
    <row r="6" spans="1:11" s="30" customFormat="1" ht="63.75">
      <c r="A6" s="289"/>
      <c r="B6" s="289"/>
      <c r="C6" s="289"/>
      <c r="D6" s="289"/>
      <c r="E6" s="289"/>
      <c r="F6" s="147" t="s">
        <v>52</v>
      </c>
      <c r="G6" s="147" t="s">
        <v>24</v>
      </c>
      <c r="H6" s="147" t="s">
        <v>26</v>
      </c>
      <c r="I6" s="147" t="s">
        <v>27</v>
      </c>
      <c r="J6" s="147" t="s">
        <v>53</v>
      </c>
      <c r="K6" s="289"/>
    </row>
    <row r="7" spans="1:11" s="30" customFormat="1" ht="6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1" s="30" customFormat="1" ht="12.75">
      <c r="A8" s="32" t="s">
        <v>322</v>
      </c>
      <c r="B8" s="32" t="s">
        <v>323</v>
      </c>
      <c r="C8" s="32" t="s">
        <v>324</v>
      </c>
      <c r="D8" s="32">
        <v>1000</v>
      </c>
      <c r="E8" s="32">
        <v>1000</v>
      </c>
      <c r="F8" s="32"/>
      <c r="G8" s="32"/>
      <c r="H8" s="32"/>
      <c r="I8" s="32"/>
      <c r="J8" s="32">
        <v>1000</v>
      </c>
      <c r="K8" s="32"/>
    </row>
    <row r="9" spans="1:11" s="30" customFormat="1" ht="12.75">
      <c r="A9" s="154" t="s">
        <v>322</v>
      </c>
      <c r="B9" s="154" t="s">
        <v>325</v>
      </c>
      <c r="C9" s="154" t="s">
        <v>326</v>
      </c>
      <c r="D9" s="154">
        <v>700</v>
      </c>
      <c r="E9" s="154">
        <v>700</v>
      </c>
      <c r="F9" s="154"/>
      <c r="G9" s="154"/>
      <c r="H9" s="154"/>
      <c r="I9" s="154"/>
      <c r="J9" s="154">
        <v>700</v>
      </c>
      <c r="K9" s="154"/>
    </row>
    <row r="10" spans="1:11" s="30" customFormat="1" ht="12.75">
      <c r="A10" s="154" t="s">
        <v>322</v>
      </c>
      <c r="B10" s="154" t="s">
        <v>327</v>
      </c>
      <c r="C10" s="178" t="s">
        <v>328</v>
      </c>
      <c r="D10" s="178">
        <v>1000</v>
      </c>
      <c r="E10" s="178">
        <v>1000</v>
      </c>
      <c r="F10" s="178"/>
      <c r="G10" s="178"/>
      <c r="H10" s="178"/>
      <c r="I10" s="178"/>
      <c r="J10" s="178">
        <v>1000</v>
      </c>
      <c r="K10" s="178"/>
    </row>
    <row r="11" spans="1:11" s="30" customFormat="1" ht="12.75">
      <c r="A11" s="154"/>
      <c r="B11" s="154"/>
      <c r="C11" s="175" t="s">
        <v>430</v>
      </c>
      <c r="D11" s="175">
        <f>SUM(D8:D10)</f>
        <v>2700</v>
      </c>
      <c r="E11" s="175">
        <f>SUM(E8:E10)</f>
        <v>2700</v>
      </c>
      <c r="F11" s="176"/>
      <c r="G11" s="176"/>
      <c r="H11" s="176"/>
      <c r="I11" s="176"/>
      <c r="J11" s="175">
        <f>SUM(J8:J10)</f>
        <v>2700</v>
      </c>
      <c r="K11" s="176"/>
    </row>
    <row r="12" spans="1:11" s="30" customFormat="1" ht="12.75">
      <c r="A12" s="154" t="s">
        <v>335</v>
      </c>
      <c r="B12" s="154" t="s">
        <v>336</v>
      </c>
      <c r="C12" s="178" t="s">
        <v>337</v>
      </c>
      <c r="D12" s="178">
        <v>3211</v>
      </c>
      <c r="E12" s="178">
        <v>3211</v>
      </c>
      <c r="F12" s="178"/>
      <c r="G12" s="178"/>
      <c r="H12" s="178"/>
      <c r="I12" s="178"/>
      <c r="J12" s="178">
        <v>3211</v>
      </c>
      <c r="K12" s="178"/>
    </row>
    <row r="13" spans="1:11" s="30" customFormat="1" ht="12.75">
      <c r="A13" s="154"/>
      <c r="B13" s="154"/>
      <c r="C13" s="175" t="s">
        <v>338</v>
      </c>
      <c r="D13" s="175">
        <f>SUM(D12)</f>
        <v>3211</v>
      </c>
      <c r="E13" s="175">
        <f>SUM(E12)</f>
        <v>3211</v>
      </c>
      <c r="F13" s="176"/>
      <c r="G13" s="176"/>
      <c r="H13" s="176"/>
      <c r="I13" s="176"/>
      <c r="J13" s="175">
        <f>SUM(J12)</f>
        <v>3211</v>
      </c>
      <c r="K13" s="176"/>
    </row>
    <row r="14" spans="1:11" s="30" customFormat="1" ht="12.75">
      <c r="A14" s="154">
        <v>600</v>
      </c>
      <c r="B14" s="154">
        <v>60004</v>
      </c>
      <c r="C14" s="154" t="s">
        <v>340</v>
      </c>
      <c r="D14" s="154">
        <v>39000</v>
      </c>
      <c r="E14" s="154">
        <v>39000</v>
      </c>
      <c r="F14" s="154"/>
      <c r="G14" s="154"/>
      <c r="H14" s="154"/>
      <c r="I14" s="154"/>
      <c r="J14" s="154">
        <v>39000</v>
      </c>
      <c r="K14" s="154"/>
    </row>
    <row r="15" spans="1:11" s="30" customFormat="1" ht="12.75">
      <c r="A15" s="154">
        <v>600</v>
      </c>
      <c r="B15" s="154">
        <v>60016</v>
      </c>
      <c r="C15" s="178" t="s">
        <v>339</v>
      </c>
      <c r="D15" s="178">
        <v>2243022</v>
      </c>
      <c r="E15" s="178">
        <v>243400</v>
      </c>
      <c r="F15" s="178">
        <v>31400</v>
      </c>
      <c r="G15" s="178"/>
      <c r="H15" s="178"/>
      <c r="I15" s="178"/>
      <c r="J15" s="178">
        <v>212000</v>
      </c>
      <c r="K15" s="178">
        <v>1999622</v>
      </c>
    </row>
    <row r="16" spans="1:11" s="30" customFormat="1" ht="15" customHeight="1">
      <c r="A16" s="154"/>
      <c r="B16" s="154"/>
      <c r="C16" s="175" t="s">
        <v>341</v>
      </c>
      <c r="D16" s="175">
        <f>SUM(D14:D15)</f>
        <v>2282022</v>
      </c>
      <c r="E16" s="175">
        <f>SUM(E14:E15)</f>
        <v>282400</v>
      </c>
      <c r="F16" s="175">
        <f>SUM(F15)</f>
        <v>31400</v>
      </c>
      <c r="G16" s="176"/>
      <c r="H16" s="176"/>
      <c r="I16" s="176"/>
      <c r="J16" s="175">
        <f>SUM(J14:J15)</f>
        <v>251000</v>
      </c>
      <c r="K16" s="175">
        <f>SUM(K15)</f>
        <v>1999622</v>
      </c>
    </row>
    <row r="17" spans="1:11" s="30" customFormat="1" ht="12.75">
      <c r="A17" s="154">
        <v>700</v>
      </c>
      <c r="B17" s="154">
        <v>70005</v>
      </c>
      <c r="C17" s="154" t="s">
        <v>342</v>
      </c>
      <c r="D17" s="154">
        <v>70000</v>
      </c>
      <c r="E17" s="154">
        <v>20000</v>
      </c>
      <c r="F17" s="154"/>
      <c r="G17" s="154"/>
      <c r="H17" s="154"/>
      <c r="I17" s="154"/>
      <c r="J17" s="154">
        <v>20000</v>
      </c>
      <c r="K17" s="154">
        <v>50000</v>
      </c>
    </row>
    <row r="18" spans="1:11" s="30" customFormat="1" ht="12.75">
      <c r="A18" s="154">
        <v>700</v>
      </c>
      <c r="B18" s="154">
        <v>70095</v>
      </c>
      <c r="C18" s="178" t="s">
        <v>337</v>
      </c>
      <c r="D18" s="178">
        <v>30000</v>
      </c>
      <c r="E18" s="178">
        <v>30000</v>
      </c>
      <c r="F18" s="178"/>
      <c r="G18" s="178"/>
      <c r="H18" s="178"/>
      <c r="I18" s="178"/>
      <c r="J18" s="178">
        <v>30000</v>
      </c>
      <c r="K18" s="178"/>
    </row>
    <row r="19" spans="1:11" s="30" customFormat="1" ht="12.75">
      <c r="A19" s="154"/>
      <c r="B19" s="154"/>
      <c r="C19" s="175" t="s">
        <v>343</v>
      </c>
      <c r="D19" s="175">
        <f>SUM(D17:D18)</f>
        <v>100000</v>
      </c>
      <c r="E19" s="175">
        <f>SUM(E17:E18)</f>
        <v>50000</v>
      </c>
      <c r="F19" s="176"/>
      <c r="G19" s="176"/>
      <c r="H19" s="176"/>
      <c r="I19" s="176"/>
      <c r="J19" s="175">
        <f>SUM(J17:J18)</f>
        <v>50000</v>
      </c>
      <c r="K19" s="175">
        <f>SUM(K17:K18)</f>
        <v>50000</v>
      </c>
    </row>
    <row r="20" spans="1:11" s="30" customFormat="1" ht="12.75">
      <c r="A20" s="154">
        <v>710</v>
      </c>
      <c r="B20" s="154">
        <v>71004</v>
      </c>
      <c r="C20" s="154" t="s">
        <v>344</v>
      </c>
      <c r="D20" s="154">
        <v>90500</v>
      </c>
      <c r="E20" s="154">
        <v>90500</v>
      </c>
      <c r="F20" s="154"/>
      <c r="G20" s="154"/>
      <c r="H20" s="154"/>
      <c r="I20" s="154"/>
      <c r="J20" s="154">
        <v>90500</v>
      </c>
      <c r="K20" s="154"/>
    </row>
    <row r="21" spans="1:11" s="30" customFormat="1" ht="12.75">
      <c r="A21" s="154">
        <v>710</v>
      </c>
      <c r="B21" s="154">
        <v>71035</v>
      </c>
      <c r="C21" s="178" t="s">
        <v>345</v>
      </c>
      <c r="D21" s="178">
        <v>1000</v>
      </c>
      <c r="E21" s="178">
        <v>1000</v>
      </c>
      <c r="F21" s="178"/>
      <c r="G21" s="178"/>
      <c r="H21" s="178"/>
      <c r="I21" s="178"/>
      <c r="J21" s="178">
        <v>1000</v>
      </c>
      <c r="K21" s="178"/>
    </row>
    <row r="22" spans="1:11" s="30" customFormat="1" ht="12.75">
      <c r="A22" s="154"/>
      <c r="B22" s="154"/>
      <c r="C22" s="176" t="s">
        <v>346</v>
      </c>
      <c r="D22" s="175">
        <f>SUM(D20:D21)</f>
        <v>91500</v>
      </c>
      <c r="E22" s="175">
        <f>SUM(E20:E21)</f>
        <v>91500</v>
      </c>
      <c r="F22" s="176"/>
      <c r="G22" s="176"/>
      <c r="H22" s="176"/>
      <c r="I22" s="176"/>
      <c r="J22" s="175">
        <f>SUM(J20:J21)</f>
        <v>91500</v>
      </c>
      <c r="K22" s="176"/>
    </row>
    <row r="23" spans="1:11" s="30" customFormat="1" ht="12.75">
      <c r="A23" s="154">
        <v>750</v>
      </c>
      <c r="B23" s="154">
        <v>75011</v>
      </c>
      <c r="C23" s="154" t="s">
        <v>347</v>
      </c>
      <c r="D23" s="154">
        <v>116800</v>
      </c>
      <c r="E23" s="154">
        <v>116800</v>
      </c>
      <c r="F23" s="154">
        <v>105500</v>
      </c>
      <c r="G23" s="154"/>
      <c r="H23" s="154"/>
      <c r="I23" s="154"/>
      <c r="J23" s="154">
        <v>11300</v>
      </c>
      <c r="K23" s="154"/>
    </row>
    <row r="24" spans="1:11" s="30" customFormat="1" ht="12.75">
      <c r="A24" s="154">
        <v>750</v>
      </c>
      <c r="B24" s="154">
        <v>75022</v>
      </c>
      <c r="C24" s="154" t="s">
        <v>348</v>
      </c>
      <c r="D24" s="154">
        <v>112420</v>
      </c>
      <c r="E24" s="154">
        <v>112420</v>
      </c>
      <c r="F24" s="154"/>
      <c r="G24" s="154"/>
      <c r="H24" s="154"/>
      <c r="I24" s="154"/>
      <c r="J24" s="154">
        <v>112420</v>
      </c>
      <c r="K24" s="154"/>
    </row>
    <row r="25" spans="1:11" s="30" customFormat="1" ht="12.75">
      <c r="A25" s="154">
        <v>750</v>
      </c>
      <c r="B25" s="154">
        <v>75023</v>
      </c>
      <c r="C25" s="154" t="s">
        <v>349</v>
      </c>
      <c r="D25" s="154">
        <v>1758150</v>
      </c>
      <c r="E25" s="154">
        <v>1688150</v>
      </c>
      <c r="F25" s="154">
        <v>1328150</v>
      </c>
      <c r="G25" s="154"/>
      <c r="H25" s="154"/>
      <c r="I25" s="154"/>
      <c r="J25" s="154">
        <v>360000</v>
      </c>
      <c r="K25" s="154">
        <v>70000</v>
      </c>
    </row>
    <row r="26" spans="1:11" s="30" customFormat="1" ht="12.75">
      <c r="A26" s="154">
        <v>750</v>
      </c>
      <c r="B26" s="154">
        <v>75075</v>
      </c>
      <c r="C26" s="154" t="s">
        <v>350</v>
      </c>
      <c r="D26" s="154">
        <v>37000</v>
      </c>
      <c r="E26" s="154">
        <v>37000</v>
      </c>
      <c r="F26" s="154"/>
      <c r="G26" s="154"/>
      <c r="H26" s="154"/>
      <c r="I26" s="154"/>
      <c r="J26" s="154">
        <v>37000</v>
      </c>
      <c r="K26" s="154"/>
    </row>
    <row r="27" spans="1:11" s="30" customFormat="1" ht="12.75">
      <c r="A27" s="33">
        <v>750</v>
      </c>
      <c r="B27" s="33">
        <v>75095</v>
      </c>
      <c r="C27" s="161" t="s">
        <v>337</v>
      </c>
      <c r="D27" s="161">
        <v>23000</v>
      </c>
      <c r="E27" s="161">
        <v>23000</v>
      </c>
      <c r="F27" s="161"/>
      <c r="G27" s="161"/>
      <c r="H27" s="161"/>
      <c r="I27" s="161"/>
      <c r="J27" s="161">
        <v>23000</v>
      </c>
      <c r="K27" s="161"/>
    </row>
    <row r="28" spans="1:11" s="30" customFormat="1" ht="12.75">
      <c r="A28" s="33"/>
      <c r="B28" s="33"/>
      <c r="C28" s="175" t="s">
        <v>351</v>
      </c>
      <c r="D28" s="175">
        <f>SUM(D23:D27)</f>
        <v>2047370</v>
      </c>
      <c r="E28" s="175">
        <f>SUM(E23:E27)</f>
        <v>1977370</v>
      </c>
      <c r="F28" s="175">
        <f>SUM(F23:F27)</f>
        <v>1433650</v>
      </c>
      <c r="G28" s="176"/>
      <c r="H28" s="176"/>
      <c r="I28" s="176"/>
      <c r="J28" s="175">
        <f>SUM(J23:J27)</f>
        <v>543720</v>
      </c>
      <c r="K28" s="175">
        <f>SUM(K25:K27)</f>
        <v>70000</v>
      </c>
    </row>
    <row r="29" spans="1:11" s="30" customFormat="1" ht="12.75">
      <c r="A29" s="33">
        <v>751</v>
      </c>
      <c r="B29" s="33">
        <v>75101</v>
      </c>
      <c r="C29" s="178" t="s">
        <v>352</v>
      </c>
      <c r="D29" s="178">
        <v>1870</v>
      </c>
      <c r="E29" s="178">
        <v>1870</v>
      </c>
      <c r="F29" s="178">
        <v>1870</v>
      </c>
      <c r="G29" s="178"/>
      <c r="H29" s="178"/>
      <c r="I29" s="178"/>
      <c r="J29" s="179"/>
      <c r="K29" s="179"/>
    </row>
    <row r="30" spans="1:11" s="30" customFormat="1" ht="12.75">
      <c r="A30" s="33"/>
      <c r="B30" s="33"/>
      <c r="C30" s="175" t="s">
        <v>353</v>
      </c>
      <c r="D30" s="175">
        <f>SUM(D29)</f>
        <v>1870</v>
      </c>
      <c r="E30" s="175">
        <f>SUM(E29)</f>
        <v>1870</v>
      </c>
      <c r="F30" s="175">
        <f>SUM(F29)</f>
        <v>1870</v>
      </c>
      <c r="G30" s="176"/>
      <c r="H30" s="176"/>
      <c r="I30" s="176"/>
      <c r="J30" s="175"/>
      <c r="K30" s="175"/>
    </row>
    <row r="31" spans="1:11" s="30" customFormat="1" ht="12.75">
      <c r="A31" s="33">
        <v>754</v>
      </c>
      <c r="B31" s="33">
        <v>75404</v>
      </c>
      <c r="C31" s="154" t="s">
        <v>354</v>
      </c>
      <c r="D31" s="154">
        <v>10000</v>
      </c>
      <c r="E31" s="155"/>
      <c r="F31" s="155"/>
      <c r="G31" s="154"/>
      <c r="H31" s="154"/>
      <c r="I31" s="154"/>
      <c r="J31" s="155"/>
      <c r="K31" s="154">
        <v>10000</v>
      </c>
    </row>
    <row r="32" spans="1:11" s="30" customFormat="1" ht="12.75">
      <c r="A32" s="33">
        <v>754</v>
      </c>
      <c r="B32" s="33">
        <v>75412</v>
      </c>
      <c r="C32" s="33" t="s">
        <v>355</v>
      </c>
      <c r="D32" s="33">
        <v>85000</v>
      </c>
      <c r="E32" s="33">
        <v>85000</v>
      </c>
      <c r="F32" s="33">
        <v>19000</v>
      </c>
      <c r="G32" s="33"/>
      <c r="H32" s="33"/>
      <c r="I32" s="33"/>
      <c r="J32" s="33">
        <v>66000</v>
      </c>
      <c r="K32" s="33"/>
    </row>
    <row r="33" spans="1:11" s="30" customFormat="1" ht="12.75">
      <c r="A33" s="33">
        <v>754</v>
      </c>
      <c r="B33" s="33">
        <v>75414</v>
      </c>
      <c r="C33" s="33" t="s">
        <v>356</v>
      </c>
      <c r="D33" s="33">
        <v>1000</v>
      </c>
      <c r="E33" s="33">
        <v>1000</v>
      </c>
      <c r="F33" s="33"/>
      <c r="G33" s="33"/>
      <c r="H33" s="33"/>
      <c r="I33" s="33"/>
      <c r="J33" s="33">
        <v>1000</v>
      </c>
      <c r="K33" s="33"/>
    </row>
    <row r="34" spans="1:11" s="30" customFormat="1" ht="12.75">
      <c r="A34" s="33">
        <v>754</v>
      </c>
      <c r="B34" s="33">
        <v>75421</v>
      </c>
      <c r="C34" s="161" t="s">
        <v>357</v>
      </c>
      <c r="D34" s="161">
        <v>39500</v>
      </c>
      <c r="E34" s="161">
        <v>39500</v>
      </c>
      <c r="F34" s="161"/>
      <c r="G34" s="161"/>
      <c r="H34" s="161"/>
      <c r="I34" s="161"/>
      <c r="J34" s="161">
        <v>39500</v>
      </c>
      <c r="K34" s="161"/>
    </row>
    <row r="35" spans="1:11" s="30" customFormat="1" ht="12.75">
      <c r="A35" s="33"/>
      <c r="B35" s="33"/>
      <c r="C35" s="180" t="s">
        <v>358</v>
      </c>
      <c r="D35" s="175">
        <f>SUM(D31:D34)</f>
        <v>135500</v>
      </c>
      <c r="E35" s="175">
        <f>SUM(E32:E34)</f>
        <v>125500</v>
      </c>
      <c r="F35" s="175">
        <f>SUM(F32:F34)</f>
        <v>19000</v>
      </c>
      <c r="G35" s="176"/>
      <c r="H35" s="176"/>
      <c r="I35" s="176"/>
      <c r="J35" s="175">
        <f>SUM(J32:J34)</f>
        <v>106500</v>
      </c>
      <c r="K35" s="175">
        <f>SUM(K31:K34)</f>
        <v>10000</v>
      </c>
    </row>
    <row r="36" spans="1:11" s="30" customFormat="1" ht="12.75">
      <c r="A36" s="33">
        <v>756</v>
      </c>
      <c r="B36" s="33">
        <v>75647</v>
      </c>
      <c r="C36" s="178" t="s">
        <v>359</v>
      </c>
      <c r="D36" s="178">
        <v>18000</v>
      </c>
      <c r="E36" s="178">
        <v>18000</v>
      </c>
      <c r="F36" s="178">
        <v>14000</v>
      </c>
      <c r="G36" s="178"/>
      <c r="H36" s="178"/>
      <c r="I36" s="178"/>
      <c r="J36" s="178">
        <v>4000</v>
      </c>
      <c r="K36" s="178"/>
    </row>
    <row r="37" spans="1:11" s="30" customFormat="1" ht="12.75">
      <c r="A37" s="33"/>
      <c r="B37" s="33"/>
      <c r="C37" s="175" t="s">
        <v>360</v>
      </c>
      <c r="D37" s="175">
        <f>SUM(D36)</f>
        <v>18000</v>
      </c>
      <c r="E37" s="175">
        <f>SUM(E36)</f>
        <v>18000</v>
      </c>
      <c r="F37" s="175">
        <f>SUM(F36)</f>
        <v>14000</v>
      </c>
      <c r="G37" s="176"/>
      <c r="H37" s="176"/>
      <c r="I37" s="176"/>
      <c r="J37" s="175">
        <f>SUM(J36)</f>
        <v>4000</v>
      </c>
      <c r="K37" s="176"/>
    </row>
    <row r="38" spans="1:11" s="30" customFormat="1" ht="12.75">
      <c r="A38" s="33">
        <v>757</v>
      </c>
      <c r="B38" s="33">
        <v>75702</v>
      </c>
      <c r="C38" s="178" t="s">
        <v>361</v>
      </c>
      <c r="D38" s="178">
        <v>200000</v>
      </c>
      <c r="E38" s="178">
        <v>200000</v>
      </c>
      <c r="F38" s="178"/>
      <c r="G38" s="178"/>
      <c r="H38" s="178">
        <v>200000</v>
      </c>
      <c r="I38" s="178"/>
      <c r="J38" s="178"/>
      <c r="K38" s="178"/>
    </row>
    <row r="39" spans="1:11" s="30" customFormat="1" ht="12.75">
      <c r="A39" s="33"/>
      <c r="B39" s="33"/>
      <c r="C39" s="180" t="s">
        <v>362</v>
      </c>
      <c r="D39" s="175">
        <f>SUM(D38)</f>
        <v>200000</v>
      </c>
      <c r="E39" s="175">
        <f>SUM(E38)</f>
        <v>200000</v>
      </c>
      <c r="F39" s="176"/>
      <c r="G39" s="176"/>
      <c r="H39" s="175">
        <v>200000</v>
      </c>
      <c r="I39" s="176"/>
      <c r="J39" s="176"/>
      <c r="K39" s="176"/>
    </row>
    <row r="40" spans="1:11" s="30" customFormat="1" ht="12.75">
      <c r="A40" s="161">
        <v>758</v>
      </c>
      <c r="B40" s="161">
        <v>75818</v>
      </c>
      <c r="C40" s="177" t="s">
        <v>363</v>
      </c>
      <c r="D40" s="178">
        <v>50000</v>
      </c>
      <c r="E40" s="178">
        <v>50000</v>
      </c>
      <c r="F40" s="178"/>
      <c r="G40" s="178"/>
      <c r="H40" s="179"/>
      <c r="I40" s="178"/>
      <c r="J40" s="178">
        <v>50000</v>
      </c>
      <c r="K40" s="178"/>
    </row>
    <row r="41" spans="1:11" s="30" customFormat="1" ht="12.75">
      <c r="A41" s="161"/>
      <c r="B41" s="161"/>
      <c r="C41" s="180" t="s">
        <v>364</v>
      </c>
      <c r="D41" s="175">
        <f>SUM(D40)</f>
        <v>50000</v>
      </c>
      <c r="E41" s="175">
        <f>SUM(E40)</f>
        <v>50000</v>
      </c>
      <c r="F41" s="176"/>
      <c r="G41" s="176"/>
      <c r="H41" s="175"/>
      <c r="I41" s="176"/>
      <c r="J41" s="175">
        <f>SUM(J40)</f>
        <v>50000</v>
      </c>
      <c r="K41" s="176"/>
    </row>
    <row r="42" spans="1:11" s="30" customFormat="1" ht="12.75">
      <c r="A42" s="161">
        <v>801</v>
      </c>
      <c r="B42" s="161">
        <v>80101</v>
      </c>
      <c r="C42" s="177" t="s">
        <v>365</v>
      </c>
      <c r="D42" s="178">
        <v>4534740</v>
      </c>
      <c r="E42" s="178">
        <v>4534740</v>
      </c>
      <c r="F42" s="178">
        <v>3684740</v>
      </c>
      <c r="G42" s="178"/>
      <c r="H42" s="179"/>
      <c r="I42" s="178"/>
      <c r="J42" s="178">
        <v>850000</v>
      </c>
      <c r="K42" s="178"/>
    </row>
    <row r="43" spans="1:11" s="30" customFormat="1" ht="12.75">
      <c r="A43" s="161">
        <v>801</v>
      </c>
      <c r="B43" s="161">
        <v>80103</v>
      </c>
      <c r="C43" s="163" t="s">
        <v>366</v>
      </c>
      <c r="D43" s="161">
        <v>243695</v>
      </c>
      <c r="E43" s="161">
        <v>243695</v>
      </c>
      <c r="F43" s="161">
        <v>213695</v>
      </c>
      <c r="G43" s="161"/>
      <c r="H43" s="162"/>
      <c r="I43" s="161"/>
      <c r="J43" s="161">
        <v>30000</v>
      </c>
      <c r="K43" s="161"/>
    </row>
    <row r="44" spans="1:11" s="30" customFormat="1" ht="12.75">
      <c r="A44" s="161">
        <v>801</v>
      </c>
      <c r="B44" s="161">
        <v>80104</v>
      </c>
      <c r="C44" s="163" t="s">
        <v>367</v>
      </c>
      <c r="D44" s="161">
        <v>848524</v>
      </c>
      <c r="E44" s="161">
        <v>848524</v>
      </c>
      <c r="F44" s="161">
        <v>668524</v>
      </c>
      <c r="G44" s="161"/>
      <c r="H44" s="162"/>
      <c r="I44" s="161"/>
      <c r="J44" s="161">
        <v>180000</v>
      </c>
      <c r="K44" s="161"/>
    </row>
    <row r="45" spans="1:11" s="30" customFormat="1" ht="12.75">
      <c r="A45" s="161">
        <v>801</v>
      </c>
      <c r="B45" s="161">
        <v>80110</v>
      </c>
      <c r="C45" s="163" t="s">
        <v>368</v>
      </c>
      <c r="D45" s="161">
        <v>2322160</v>
      </c>
      <c r="E45" s="161">
        <v>2322160</v>
      </c>
      <c r="F45" s="161">
        <v>2022160</v>
      </c>
      <c r="G45" s="161"/>
      <c r="H45" s="162"/>
      <c r="I45" s="161"/>
      <c r="J45" s="161">
        <v>300000</v>
      </c>
      <c r="K45" s="161"/>
    </row>
    <row r="46" spans="1:11" s="30" customFormat="1" ht="12.75">
      <c r="A46" s="161">
        <v>801</v>
      </c>
      <c r="B46" s="161">
        <v>80113</v>
      </c>
      <c r="C46" s="163" t="s">
        <v>369</v>
      </c>
      <c r="D46" s="161">
        <v>198505</v>
      </c>
      <c r="E46" s="161">
        <v>198505</v>
      </c>
      <c r="F46" s="161">
        <v>34300</v>
      </c>
      <c r="G46" s="161">
        <v>23055</v>
      </c>
      <c r="H46" s="162"/>
      <c r="I46" s="161"/>
      <c r="J46" s="161">
        <v>141150</v>
      </c>
      <c r="K46" s="161"/>
    </row>
    <row r="47" spans="1:11" s="30" customFormat="1" ht="12.75">
      <c r="A47" s="161">
        <v>801</v>
      </c>
      <c r="B47" s="161">
        <v>80114</v>
      </c>
      <c r="C47" s="163" t="s">
        <v>370</v>
      </c>
      <c r="D47" s="161">
        <v>372100</v>
      </c>
      <c r="E47" s="161">
        <v>372100</v>
      </c>
      <c r="F47" s="161">
        <v>322650</v>
      </c>
      <c r="G47" s="161"/>
      <c r="H47" s="162"/>
      <c r="I47" s="161"/>
      <c r="J47" s="161">
        <v>49450</v>
      </c>
      <c r="K47" s="161"/>
    </row>
    <row r="48" spans="1:11" s="30" customFormat="1" ht="12.75">
      <c r="A48" s="161">
        <v>801</v>
      </c>
      <c r="B48" s="161">
        <v>80120</v>
      </c>
      <c r="C48" s="163" t="s">
        <v>371</v>
      </c>
      <c r="D48" s="161">
        <v>63750</v>
      </c>
      <c r="E48" s="161">
        <v>63750</v>
      </c>
      <c r="F48" s="161">
        <v>60100</v>
      </c>
      <c r="G48" s="161"/>
      <c r="H48" s="162"/>
      <c r="I48" s="161"/>
      <c r="J48" s="161">
        <v>3650</v>
      </c>
      <c r="K48" s="161"/>
    </row>
    <row r="49" spans="1:11" s="30" customFormat="1" ht="12.75">
      <c r="A49" s="161">
        <v>801</v>
      </c>
      <c r="B49" s="161">
        <v>80130</v>
      </c>
      <c r="C49" s="163" t="s">
        <v>372</v>
      </c>
      <c r="D49" s="161">
        <v>1199000</v>
      </c>
      <c r="E49" s="161">
        <v>1199000</v>
      </c>
      <c r="F49" s="161">
        <v>1019000</v>
      </c>
      <c r="G49" s="161"/>
      <c r="H49" s="162"/>
      <c r="I49" s="161"/>
      <c r="J49" s="161">
        <v>180000</v>
      </c>
      <c r="K49" s="161"/>
    </row>
    <row r="50" spans="1:11" s="30" customFormat="1" ht="12.75">
      <c r="A50" s="161">
        <v>801</v>
      </c>
      <c r="B50" s="161">
        <v>80146</v>
      </c>
      <c r="C50" s="163" t="s">
        <v>373</v>
      </c>
      <c r="D50" s="161">
        <v>29400</v>
      </c>
      <c r="E50" s="161">
        <v>29400</v>
      </c>
      <c r="F50" s="161"/>
      <c r="G50" s="161"/>
      <c r="H50" s="162"/>
      <c r="I50" s="161"/>
      <c r="J50" s="161">
        <v>29400</v>
      </c>
      <c r="K50" s="161"/>
    </row>
    <row r="51" spans="1:11" s="30" customFormat="1" ht="12.75">
      <c r="A51" s="161">
        <v>801</v>
      </c>
      <c r="B51" s="161">
        <v>80148</v>
      </c>
      <c r="C51" s="163" t="s">
        <v>374</v>
      </c>
      <c r="D51" s="161">
        <v>242702</v>
      </c>
      <c r="E51" s="161">
        <v>182702</v>
      </c>
      <c r="F51" s="161">
        <v>162620</v>
      </c>
      <c r="G51" s="161"/>
      <c r="H51" s="162"/>
      <c r="I51" s="161"/>
      <c r="J51" s="161">
        <v>20082</v>
      </c>
      <c r="K51" s="161">
        <v>60000</v>
      </c>
    </row>
    <row r="52" spans="1:11" s="30" customFormat="1" ht="12.75">
      <c r="A52" s="161">
        <v>801</v>
      </c>
      <c r="B52" s="161">
        <v>80195</v>
      </c>
      <c r="C52" s="163" t="s">
        <v>337</v>
      </c>
      <c r="D52" s="161">
        <v>8081</v>
      </c>
      <c r="E52" s="161">
        <v>8081</v>
      </c>
      <c r="F52" s="161"/>
      <c r="G52" s="161"/>
      <c r="H52" s="162"/>
      <c r="I52" s="161"/>
      <c r="J52" s="161">
        <v>8081</v>
      </c>
      <c r="K52" s="161"/>
    </row>
    <row r="53" spans="1:11" s="30" customFormat="1" ht="12.75">
      <c r="A53" s="161"/>
      <c r="B53" s="161"/>
      <c r="C53" s="180" t="s">
        <v>375</v>
      </c>
      <c r="D53" s="175">
        <f>SUM(D42:D52)</f>
        <v>10062657</v>
      </c>
      <c r="E53" s="175">
        <f>SUM(E42:E52)</f>
        <v>10002657</v>
      </c>
      <c r="F53" s="175">
        <f>SUM(F42:F52)</f>
        <v>8187789</v>
      </c>
      <c r="G53" s="175">
        <f>SUM(G42:G52)</f>
        <v>23055</v>
      </c>
      <c r="H53" s="175"/>
      <c r="I53" s="176"/>
      <c r="J53" s="175">
        <f>SUM(J42:J52)</f>
        <v>1791813</v>
      </c>
      <c r="K53" s="175">
        <f>SUM(K51:K52)</f>
        <v>60000</v>
      </c>
    </row>
    <row r="54" spans="1:11" s="30" customFormat="1" ht="12.75">
      <c r="A54" s="161">
        <v>851</v>
      </c>
      <c r="B54" s="161">
        <v>85153</v>
      </c>
      <c r="C54" s="177" t="s">
        <v>376</v>
      </c>
      <c r="D54" s="178">
        <v>10000</v>
      </c>
      <c r="E54" s="178">
        <v>10000</v>
      </c>
      <c r="F54" s="178">
        <v>6000</v>
      </c>
      <c r="G54" s="178"/>
      <c r="H54" s="179"/>
      <c r="I54" s="178"/>
      <c r="J54" s="178">
        <v>4000</v>
      </c>
      <c r="K54" s="179"/>
    </row>
    <row r="55" spans="1:11" s="30" customFormat="1" ht="12.75">
      <c r="A55" s="161">
        <v>851</v>
      </c>
      <c r="B55" s="161">
        <v>85154</v>
      </c>
      <c r="C55" s="163" t="s">
        <v>377</v>
      </c>
      <c r="D55" s="161">
        <v>130360</v>
      </c>
      <c r="E55" s="161">
        <v>130360</v>
      </c>
      <c r="F55" s="161">
        <v>29260</v>
      </c>
      <c r="G55" s="161">
        <v>77500</v>
      </c>
      <c r="H55" s="162"/>
      <c r="I55" s="161"/>
      <c r="J55" s="161">
        <v>23600</v>
      </c>
      <c r="K55" s="162"/>
    </row>
    <row r="56" spans="1:11" s="30" customFormat="1" ht="12.75">
      <c r="A56" s="161">
        <v>851</v>
      </c>
      <c r="B56" s="161">
        <v>85158</v>
      </c>
      <c r="C56" s="163" t="s">
        <v>378</v>
      </c>
      <c r="D56" s="161">
        <v>4380</v>
      </c>
      <c r="E56" s="161">
        <v>4380</v>
      </c>
      <c r="F56" s="162"/>
      <c r="G56" s="161">
        <v>4380</v>
      </c>
      <c r="H56" s="162"/>
      <c r="I56" s="161"/>
      <c r="J56" s="162"/>
      <c r="K56" s="162"/>
    </row>
    <row r="57" spans="1:11" s="30" customFormat="1" ht="12.75">
      <c r="A57" s="161">
        <v>851</v>
      </c>
      <c r="B57" s="161">
        <v>85195</v>
      </c>
      <c r="C57" s="163" t="s">
        <v>337</v>
      </c>
      <c r="D57" s="161">
        <v>15000</v>
      </c>
      <c r="E57" s="161">
        <v>15000</v>
      </c>
      <c r="F57" s="161"/>
      <c r="G57" s="161"/>
      <c r="H57" s="162"/>
      <c r="I57" s="161"/>
      <c r="J57" s="161">
        <v>15000</v>
      </c>
      <c r="K57" s="161"/>
    </row>
    <row r="58" spans="1:11" s="30" customFormat="1" ht="12.75">
      <c r="A58" s="161"/>
      <c r="B58" s="161"/>
      <c r="C58" s="180" t="s">
        <v>379</v>
      </c>
      <c r="D58" s="175">
        <f>SUM(D54:D57)</f>
        <v>159740</v>
      </c>
      <c r="E58" s="175">
        <f>SUM(E54:E57)</f>
        <v>159740</v>
      </c>
      <c r="F58" s="175">
        <f>SUM(F54:F57)</f>
        <v>35260</v>
      </c>
      <c r="G58" s="175">
        <f>SUM(G54:G57)</f>
        <v>81880</v>
      </c>
      <c r="H58" s="175"/>
      <c r="I58" s="176"/>
      <c r="J58" s="175">
        <f>SUM(J54:J57)</f>
        <v>42600</v>
      </c>
      <c r="K58" s="176"/>
    </row>
    <row r="59" spans="1:11" s="30" customFormat="1" ht="12.75">
      <c r="A59" s="161">
        <v>852</v>
      </c>
      <c r="B59" s="161">
        <v>85201</v>
      </c>
      <c r="C59" s="177" t="s">
        <v>381</v>
      </c>
      <c r="D59" s="178">
        <v>6000</v>
      </c>
      <c r="E59" s="178">
        <v>6000</v>
      </c>
      <c r="F59" s="179"/>
      <c r="G59" s="179"/>
      <c r="H59" s="179"/>
      <c r="I59" s="178"/>
      <c r="J59" s="178">
        <v>6000</v>
      </c>
      <c r="K59" s="178"/>
    </row>
    <row r="60" spans="1:11" s="30" customFormat="1" ht="12.75">
      <c r="A60" s="161">
        <v>852</v>
      </c>
      <c r="B60" s="161">
        <v>85202</v>
      </c>
      <c r="C60" s="163" t="s">
        <v>380</v>
      </c>
      <c r="D60" s="161">
        <v>210219</v>
      </c>
      <c r="E60" s="161">
        <v>210219</v>
      </c>
      <c r="F60" s="162"/>
      <c r="G60" s="162"/>
      <c r="H60" s="162"/>
      <c r="I60" s="161"/>
      <c r="J60" s="161">
        <v>210219</v>
      </c>
      <c r="K60" s="161"/>
    </row>
    <row r="61" spans="1:11" s="30" customFormat="1" ht="12.75">
      <c r="A61" s="161">
        <v>852</v>
      </c>
      <c r="B61" s="161">
        <v>85212</v>
      </c>
      <c r="C61" s="163" t="s">
        <v>382</v>
      </c>
      <c r="D61" s="161">
        <v>2847552</v>
      </c>
      <c r="E61" s="161">
        <v>2847552</v>
      </c>
      <c r="F61" s="161">
        <v>86851</v>
      </c>
      <c r="G61" s="162"/>
      <c r="H61" s="162"/>
      <c r="I61" s="161"/>
      <c r="J61" s="161">
        <v>2760701</v>
      </c>
      <c r="K61" s="161"/>
    </row>
    <row r="62" spans="1:11" s="30" customFormat="1" ht="12.75">
      <c r="A62" s="161">
        <v>852</v>
      </c>
      <c r="B62" s="161">
        <v>85213</v>
      </c>
      <c r="C62" s="163" t="s">
        <v>383</v>
      </c>
      <c r="D62" s="161">
        <v>20882</v>
      </c>
      <c r="E62" s="161">
        <v>20882</v>
      </c>
      <c r="F62" s="161">
        <v>20882</v>
      </c>
      <c r="G62" s="162"/>
      <c r="H62" s="162"/>
      <c r="I62" s="161"/>
      <c r="J62" s="161"/>
      <c r="K62" s="161"/>
    </row>
    <row r="63" spans="1:11" s="30" customFormat="1" ht="12.75">
      <c r="A63" s="161">
        <v>852</v>
      </c>
      <c r="B63" s="161">
        <v>85214</v>
      </c>
      <c r="C63" s="163" t="s">
        <v>384</v>
      </c>
      <c r="D63" s="161">
        <v>342868</v>
      </c>
      <c r="E63" s="161">
        <v>342868</v>
      </c>
      <c r="F63" s="162"/>
      <c r="G63" s="162"/>
      <c r="H63" s="162"/>
      <c r="I63" s="161"/>
      <c r="J63" s="161">
        <v>342868</v>
      </c>
      <c r="K63" s="161"/>
    </row>
    <row r="64" spans="1:11" s="30" customFormat="1" ht="12.75">
      <c r="A64" s="161">
        <v>852</v>
      </c>
      <c r="B64" s="161">
        <v>85215</v>
      </c>
      <c r="C64" s="163" t="s">
        <v>410</v>
      </c>
      <c r="D64" s="161">
        <v>95000</v>
      </c>
      <c r="E64" s="161">
        <v>95000</v>
      </c>
      <c r="F64" s="162"/>
      <c r="G64" s="162"/>
      <c r="H64" s="162"/>
      <c r="I64" s="161"/>
      <c r="J64" s="161">
        <v>95000</v>
      </c>
      <c r="K64" s="161"/>
    </row>
    <row r="65" spans="1:11" s="30" customFormat="1" ht="12.75">
      <c r="A65" s="161">
        <v>852</v>
      </c>
      <c r="B65" s="161">
        <v>85219</v>
      </c>
      <c r="C65" s="163" t="s">
        <v>385</v>
      </c>
      <c r="D65" s="161">
        <v>388062</v>
      </c>
      <c r="E65" s="161">
        <v>388062</v>
      </c>
      <c r="F65" s="161">
        <v>339112</v>
      </c>
      <c r="G65" s="162"/>
      <c r="H65" s="162"/>
      <c r="I65" s="161"/>
      <c r="J65" s="161">
        <v>48950</v>
      </c>
      <c r="K65" s="161"/>
    </row>
    <row r="66" spans="1:11" s="30" customFormat="1" ht="12.75">
      <c r="A66" s="161">
        <v>852</v>
      </c>
      <c r="B66" s="161">
        <v>85228</v>
      </c>
      <c r="C66" s="163" t="s">
        <v>386</v>
      </c>
      <c r="D66" s="161">
        <v>83900</v>
      </c>
      <c r="E66" s="161">
        <v>83900</v>
      </c>
      <c r="F66" s="161">
        <v>77586</v>
      </c>
      <c r="G66" s="162"/>
      <c r="H66" s="162"/>
      <c r="I66" s="161"/>
      <c r="J66" s="161">
        <v>6314</v>
      </c>
      <c r="K66" s="161"/>
    </row>
    <row r="67" spans="1:11" s="30" customFormat="1" ht="12.75">
      <c r="A67" s="161">
        <v>852</v>
      </c>
      <c r="B67" s="161">
        <v>85295</v>
      </c>
      <c r="C67" s="163" t="s">
        <v>337</v>
      </c>
      <c r="D67" s="161">
        <v>143424</v>
      </c>
      <c r="E67" s="161">
        <v>143424</v>
      </c>
      <c r="F67" s="162">
        <v>0</v>
      </c>
      <c r="G67" s="161">
        <v>3000</v>
      </c>
      <c r="H67" s="162"/>
      <c r="I67" s="161"/>
      <c r="J67" s="161">
        <v>140424</v>
      </c>
      <c r="K67" s="161"/>
    </row>
    <row r="68" spans="1:11" s="30" customFormat="1" ht="12.75">
      <c r="A68" s="161"/>
      <c r="B68" s="161"/>
      <c r="C68" s="180" t="s">
        <v>387</v>
      </c>
      <c r="D68" s="175">
        <f>SUM(D59:D67)</f>
        <v>4137907</v>
      </c>
      <c r="E68" s="175">
        <f>SUM(E59:E67)</f>
        <v>4137907</v>
      </c>
      <c r="F68" s="175">
        <f>SUM(F59:F67)</f>
        <v>524431</v>
      </c>
      <c r="G68" s="175">
        <f>SUM(G59:G67)</f>
        <v>3000</v>
      </c>
      <c r="H68" s="175"/>
      <c r="I68" s="176"/>
      <c r="J68" s="175">
        <f>SUM(J59:J67)</f>
        <v>3610476</v>
      </c>
      <c r="K68" s="176"/>
    </row>
    <row r="69" spans="1:11" s="30" customFormat="1" ht="12.75">
      <c r="A69" s="161">
        <v>854</v>
      </c>
      <c r="B69" s="161">
        <v>85401</v>
      </c>
      <c r="C69" s="177" t="s">
        <v>390</v>
      </c>
      <c r="D69" s="178">
        <v>216315</v>
      </c>
      <c r="E69" s="178">
        <v>216315</v>
      </c>
      <c r="F69" s="178">
        <v>184404</v>
      </c>
      <c r="G69" s="179"/>
      <c r="H69" s="179"/>
      <c r="I69" s="178"/>
      <c r="J69" s="178">
        <v>31911</v>
      </c>
      <c r="K69" s="178"/>
    </row>
    <row r="70" spans="1:11" s="30" customFormat="1" ht="12.75">
      <c r="A70" s="161"/>
      <c r="B70" s="161"/>
      <c r="C70" s="180" t="s">
        <v>391</v>
      </c>
      <c r="D70" s="175">
        <f>SUM(D69)</f>
        <v>216315</v>
      </c>
      <c r="E70" s="175">
        <f>SUM(E69)</f>
        <v>216315</v>
      </c>
      <c r="F70" s="175">
        <f>SUM(F69)</f>
        <v>184404</v>
      </c>
      <c r="G70" s="175"/>
      <c r="H70" s="175"/>
      <c r="I70" s="175"/>
      <c r="J70" s="175">
        <f>SUM(J69)</f>
        <v>31911</v>
      </c>
      <c r="K70" s="175"/>
    </row>
    <row r="71" spans="1:11" s="30" customFormat="1" ht="12.75">
      <c r="A71" s="161">
        <v>900</v>
      </c>
      <c r="B71" s="161">
        <v>90001</v>
      </c>
      <c r="C71" s="177" t="s">
        <v>388</v>
      </c>
      <c r="D71" s="178">
        <v>2222080</v>
      </c>
      <c r="E71" s="178">
        <v>255770</v>
      </c>
      <c r="F71" s="178" t="s">
        <v>389</v>
      </c>
      <c r="G71" s="178">
        <v>225770</v>
      </c>
      <c r="H71" s="178"/>
      <c r="I71" s="178"/>
      <c r="J71" s="178">
        <v>30000</v>
      </c>
      <c r="K71" s="178">
        <v>1966310</v>
      </c>
    </row>
    <row r="72" spans="1:11" s="30" customFormat="1" ht="12.75">
      <c r="A72" s="161">
        <v>900</v>
      </c>
      <c r="B72" s="161">
        <v>90003</v>
      </c>
      <c r="C72" s="163" t="s">
        <v>392</v>
      </c>
      <c r="D72" s="161">
        <v>140000</v>
      </c>
      <c r="E72" s="161">
        <v>140000</v>
      </c>
      <c r="F72" s="162"/>
      <c r="G72" s="162"/>
      <c r="H72" s="162"/>
      <c r="I72" s="161"/>
      <c r="J72" s="161">
        <v>140000</v>
      </c>
      <c r="K72" s="161"/>
    </row>
    <row r="73" spans="1:11" s="30" customFormat="1" ht="12.75">
      <c r="A73" s="161">
        <v>900</v>
      </c>
      <c r="B73" s="161">
        <v>90004</v>
      </c>
      <c r="C73" s="163" t="s">
        <v>393</v>
      </c>
      <c r="D73" s="161">
        <v>20000</v>
      </c>
      <c r="E73" s="161">
        <v>20000</v>
      </c>
      <c r="F73" s="162"/>
      <c r="G73" s="162"/>
      <c r="H73" s="162"/>
      <c r="I73" s="161"/>
      <c r="J73" s="161">
        <v>20000</v>
      </c>
      <c r="K73" s="161"/>
    </row>
    <row r="74" spans="1:11" s="30" customFormat="1" ht="12.75">
      <c r="A74" s="161">
        <v>900</v>
      </c>
      <c r="B74" s="161">
        <v>90015</v>
      </c>
      <c r="C74" s="163" t="s">
        <v>394</v>
      </c>
      <c r="D74" s="161">
        <v>372000</v>
      </c>
      <c r="E74" s="161">
        <v>372000</v>
      </c>
      <c r="F74" s="162"/>
      <c r="G74" s="162"/>
      <c r="H74" s="162"/>
      <c r="I74" s="161"/>
      <c r="J74" s="161">
        <v>372000</v>
      </c>
      <c r="K74" s="161"/>
    </row>
    <row r="75" spans="1:11" s="30" customFormat="1" ht="12.75">
      <c r="A75" s="161">
        <v>900</v>
      </c>
      <c r="B75" s="161">
        <v>90095</v>
      </c>
      <c r="C75" s="163" t="s">
        <v>337</v>
      </c>
      <c r="D75" s="161">
        <v>208520</v>
      </c>
      <c r="E75" s="161">
        <v>208520</v>
      </c>
      <c r="F75" s="161">
        <v>182370</v>
      </c>
      <c r="G75" s="162"/>
      <c r="H75" s="162"/>
      <c r="I75" s="161"/>
      <c r="J75" s="161">
        <v>26150</v>
      </c>
      <c r="K75" s="161"/>
    </row>
    <row r="76" spans="1:11" s="30" customFormat="1" ht="12.75">
      <c r="A76" s="161"/>
      <c r="B76" s="161"/>
      <c r="C76" s="180" t="s">
        <v>395</v>
      </c>
      <c r="D76" s="175">
        <f>SUM(D71:D75)</f>
        <v>2962600</v>
      </c>
      <c r="E76" s="175">
        <f>SUM(E71:E75)</f>
        <v>996290</v>
      </c>
      <c r="F76" s="175">
        <f>SUM(F75)</f>
        <v>182370</v>
      </c>
      <c r="G76" s="175">
        <f>SUM(G71:G75)</f>
        <v>225770</v>
      </c>
      <c r="H76" s="175"/>
      <c r="I76" s="176"/>
      <c r="J76" s="175">
        <f>SUM(J71:J75)</f>
        <v>588150</v>
      </c>
      <c r="K76" s="175">
        <f>SUM(K71:K75)</f>
        <v>1966310</v>
      </c>
    </row>
    <row r="77" spans="1:11" s="30" customFormat="1" ht="12.75">
      <c r="A77" s="161">
        <v>921</v>
      </c>
      <c r="B77" s="161">
        <v>92109</v>
      </c>
      <c r="C77" s="177" t="s">
        <v>396</v>
      </c>
      <c r="D77" s="178">
        <v>700000</v>
      </c>
      <c r="E77" s="178">
        <v>315000</v>
      </c>
      <c r="F77" s="179"/>
      <c r="G77" s="178">
        <v>315000</v>
      </c>
      <c r="H77" s="179"/>
      <c r="I77" s="178"/>
      <c r="J77" s="179"/>
      <c r="K77" s="178">
        <v>385000</v>
      </c>
    </row>
    <row r="78" spans="1:11" s="30" customFormat="1" ht="12.75">
      <c r="A78" s="161">
        <v>921</v>
      </c>
      <c r="B78" s="161">
        <v>92116</v>
      </c>
      <c r="C78" s="163" t="s">
        <v>397</v>
      </c>
      <c r="D78" s="161">
        <v>205000</v>
      </c>
      <c r="E78" s="161">
        <v>205000</v>
      </c>
      <c r="F78" s="162"/>
      <c r="G78" s="161">
        <v>205000</v>
      </c>
      <c r="H78" s="162"/>
      <c r="I78" s="161"/>
      <c r="J78" s="162"/>
      <c r="K78" s="162"/>
    </row>
    <row r="79" spans="1:11" s="30" customFormat="1" ht="12.75">
      <c r="A79" s="161">
        <v>921</v>
      </c>
      <c r="B79" s="161">
        <v>92195</v>
      </c>
      <c r="C79" s="163" t="s">
        <v>337</v>
      </c>
      <c r="D79" s="161">
        <v>47000</v>
      </c>
      <c r="E79" s="161">
        <v>47000</v>
      </c>
      <c r="F79" s="162"/>
      <c r="G79" s="161"/>
      <c r="H79" s="162"/>
      <c r="I79" s="161"/>
      <c r="J79" s="161">
        <v>47000</v>
      </c>
      <c r="K79" s="162"/>
    </row>
    <row r="80" spans="1:11" s="30" customFormat="1" ht="12.75">
      <c r="A80" s="161"/>
      <c r="B80" s="161"/>
      <c r="C80" s="180" t="s">
        <v>398</v>
      </c>
      <c r="D80" s="175">
        <f>SUM(D77:D79)</f>
        <v>952000</v>
      </c>
      <c r="E80" s="175">
        <f>SUM(E77:E79)</f>
        <v>567000</v>
      </c>
      <c r="F80" s="176"/>
      <c r="G80" s="175">
        <f>SUM(G77:G79)</f>
        <v>520000</v>
      </c>
      <c r="H80" s="175"/>
      <c r="I80" s="176"/>
      <c r="J80" s="175">
        <f>SUM(J79)</f>
        <v>47000</v>
      </c>
      <c r="K80" s="175">
        <f>SUM(K77:K79)</f>
        <v>385000</v>
      </c>
    </row>
    <row r="81" spans="1:11" s="30" customFormat="1" ht="12.75">
      <c r="A81" s="161">
        <v>926</v>
      </c>
      <c r="B81" s="161">
        <v>92601</v>
      </c>
      <c r="C81" s="177" t="s">
        <v>429</v>
      </c>
      <c r="D81" s="178">
        <v>252700</v>
      </c>
      <c r="E81" s="178">
        <v>252700</v>
      </c>
      <c r="F81" s="178">
        <v>97000</v>
      </c>
      <c r="G81" s="178"/>
      <c r="H81" s="179"/>
      <c r="I81" s="178"/>
      <c r="J81" s="178">
        <v>155700</v>
      </c>
      <c r="K81" s="178"/>
    </row>
    <row r="82" spans="1:11" s="30" customFormat="1" ht="12.75">
      <c r="A82" s="161">
        <v>926</v>
      </c>
      <c r="B82" s="161">
        <v>92604</v>
      </c>
      <c r="C82" s="163" t="s">
        <v>399</v>
      </c>
      <c r="D82" s="161">
        <v>390830</v>
      </c>
      <c r="E82" s="161">
        <v>390830</v>
      </c>
      <c r="F82" s="161">
        <v>298220</v>
      </c>
      <c r="G82" s="161"/>
      <c r="H82" s="162"/>
      <c r="I82" s="161"/>
      <c r="J82" s="161">
        <v>92610</v>
      </c>
      <c r="K82" s="161"/>
    </row>
    <row r="83" spans="1:11" s="30" customFormat="1" ht="12.75">
      <c r="A83" s="161">
        <v>926</v>
      </c>
      <c r="B83" s="161">
        <v>92605</v>
      </c>
      <c r="C83" s="163" t="s">
        <v>400</v>
      </c>
      <c r="D83" s="161">
        <v>209000</v>
      </c>
      <c r="E83" s="161">
        <v>209000</v>
      </c>
      <c r="F83" s="161"/>
      <c r="G83" s="161">
        <v>200000</v>
      </c>
      <c r="H83" s="162"/>
      <c r="I83" s="161"/>
      <c r="J83" s="161">
        <v>9000</v>
      </c>
      <c r="K83" s="161"/>
    </row>
    <row r="84" spans="1:11" s="30" customFormat="1" ht="12.75">
      <c r="A84" s="161">
        <v>926</v>
      </c>
      <c r="B84" s="161">
        <v>92695</v>
      </c>
      <c r="C84" s="163" t="s">
        <v>337</v>
      </c>
      <c r="D84" s="161">
        <v>2000</v>
      </c>
      <c r="E84" s="161">
        <v>2000</v>
      </c>
      <c r="F84" s="161"/>
      <c r="G84" s="161"/>
      <c r="H84" s="162"/>
      <c r="I84" s="161"/>
      <c r="J84" s="161">
        <v>2000</v>
      </c>
      <c r="K84" s="161"/>
    </row>
    <row r="85" spans="1:11" s="30" customFormat="1" ht="12.75">
      <c r="A85" s="34"/>
      <c r="B85" s="34"/>
      <c r="C85" s="175" t="s">
        <v>401</v>
      </c>
      <c r="D85" s="175">
        <f>SUM(D81:D84)</f>
        <v>854530</v>
      </c>
      <c r="E85" s="175">
        <f>SUM(E81:E84)</f>
        <v>854530</v>
      </c>
      <c r="F85" s="175">
        <f>SUM(F81:F84)</f>
        <v>395220</v>
      </c>
      <c r="G85" s="175">
        <f>SUM(G83:G84)</f>
        <v>200000</v>
      </c>
      <c r="H85" s="176"/>
      <c r="I85" s="176"/>
      <c r="J85" s="175">
        <f>SUM(J81:J84)</f>
        <v>259310</v>
      </c>
      <c r="K85" s="176"/>
    </row>
    <row r="86" spans="1:11" s="35" customFormat="1" ht="24.75" customHeight="1">
      <c r="A86" s="291" t="s">
        <v>25</v>
      </c>
      <c r="B86" s="292"/>
      <c r="C86" s="293"/>
      <c r="D86" s="29">
        <v>24277922</v>
      </c>
      <c r="E86" s="29">
        <v>19736990</v>
      </c>
      <c r="F86" s="29">
        <v>11009394</v>
      </c>
      <c r="G86" s="29">
        <v>1053705</v>
      </c>
      <c r="H86" s="29">
        <v>200000</v>
      </c>
      <c r="I86" s="29"/>
      <c r="J86" s="29">
        <v>7473891</v>
      </c>
      <c r="K86" s="29">
        <v>4540932</v>
      </c>
    </row>
  </sheetData>
  <sheetProtection/>
  <mergeCells count="11">
    <mergeCell ref="E4:K4"/>
    <mergeCell ref="F5:J5"/>
    <mergeCell ref="E5:E6"/>
    <mergeCell ref="K5:K6"/>
    <mergeCell ref="J2:K2"/>
    <mergeCell ref="A86:C86"/>
    <mergeCell ref="A1:K1"/>
    <mergeCell ref="D4:D6"/>
    <mergeCell ref="A4:A6"/>
    <mergeCell ref="C4:C6"/>
    <mergeCell ref="B4:B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scale="90" r:id="rId1"/>
  <headerFooter alignWithMargins="0">
    <oddHeader>&amp;Rzałącznik nr 2
do uchwały nr 69/XII/2008
Rady Miejskiej w Suchedniowie
z dnia 30 grudnia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view="pageLayout" zoomScale="83" zoomScalePageLayoutView="83" workbookViewId="0" topLeftCell="A4">
      <selection activeCell="D21" sqref="D21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7.25390625" style="1" customWidth="1"/>
    <col min="4" max="4" width="14.375" style="1" bestFit="1" customWidth="1"/>
    <col min="5" max="5" width="15.125" style="1" customWidth="1"/>
    <col min="6" max="6" width="11.25390625" style="1" customWidth="1"/>
    <col min="7" max="7" width="12.875" style="1" customWidth="1"/>
    <col min="8" max="8" width="12.75390625" style="1" customWidth="1"/>
    <col min="9" max="9" width="7.00390625" style="1" customWidth="1"/>
    <col min="10" max="10" width="11.00390625" style="1" customWidth="1"/>
    <col min="11" max="11" width="12.875" style="1" customWidth="1"/>
    <col min="12" max="12" width="13.25390625" style="1" customWidth="1"/>
    <col min="13" max="13" width="14.375" style="1" customWidth="1"/>
    <col min="14" max="14" width="14.125" style="1" customWidth="1"/>
    <col min="15" max="15" width="20.375" style="1" customWidth="1"/>
    <col min="16" max="16384" width="9.125" style="1" customWidth="1"/>
  </cols>
  <sheetData>
    <row r="1" spans="1:15" ht="18">
      <c r="A1" s="302" t="s">
        <v>54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 t="s">
        <v>14</v>
      </c>
    </row>
    <row r="3" spans="1:15" s="23" customFormat="1" ht="19.5" customHeight="1">
      <c r="A3" s="303" t="s">
        <v>18</v>
      </c>
      <c r="B3" s="303" t="s">
        <v>1</v>
      </c>
      <c r="C3" s="303" t="s">
        <v>13</v>
      </c>
      <c r="D3" s="297" t="s">
        <v>36</v>
      </c>
      <c r="E3" s="297" t="s">
        <v>19</v>
      </c>
      <c r="F3" s="299" t="s">
        <v>55</v>
      </c>
      <c r="G3" s="295" t="s">
        <v>22</v>
      </c>
      <c r="H3" s="295"/>
      <c r="I3" s="295"/>
      <c r="J3" s="295"/>
      <c r="K3" s="295"/>
      <c r="L3" s="295"/>
      <c r="M3" s="295"/>
      <c r="N3" s="296"/>
      <c r="O3" s="297" t="s">
        <v>20</v>
      </c>
    </row>
    <row r="4" spans="1:15" s="23" customFormat="1" ht="19.5" customHeight="1">
      <c r="A4" s="303"/>
      <c r="B4" s="303"/>
      <c r="C4" s="303"/>
      <c r="D4" s="297"/>
      <c r="E4" s="297"/>
      <c r="F4" s="300"/>
      <c r="G4" s="296" t="s">
        <v>56</v>
      </c>
      <c r="H4" s="297" t="s">
        <v>10</v>
      </c>
      <c r="I4" s="297"/>
      <c r="J4" s="297"/>
      <c r="K4" s="297"/>
      <c r="L4" s="297" t="s">
        <v>44</v>
      </c>
      <c r="M4" s="297" t="s">
        <v>57</v>
      </c>
      <c r="N4" s="299" t="s">
        <v>58</v>
      </c>
      <c r="O4" s="297"/>
    </row>
    <row r="5" spans="1:15" s="23" customFormat="1" ht="29.25" customHeight="1">
      <c r="A5" s="303"/>
      <c r="B5" s="303"/>
      <c r="C5" s="303"/>
      <c r="D5" s="297"/>
      <c r="E5" s="297"/>
      <c r="F5" s="300"/>
      <c r="G5" s="296"/>
      <c r="H5" s="297" t="s">
        <v>38</v>
      </c>
      <c r="I5" s="297" t="s">
        <v>34</v>
      </c>
      <c r="J5" s="297" t="s">
        <v>39</v>
      </c>
      <c r="K5" s="297" t="s">
        <v>35</v>
      </c>
      <c r="L5" s="297"/>
      <c r="M5" s="297"/>
      <c r="N5" s="300"/>
      <c r="O5" s="297"/>
    </row>
    <row r="6" spans="1:15" s="23" customFormat="1" ht="19.5" customHeight="1">
      <c r="A6" s="303"/>
      <c r="B6" s="303"/>
      <c r="C6" s="303"/>
      <c r="D6" s="297"/>
      <c r="E6" s="297"/>
      <c r="F6" s="300"/>
      <c r="G6" s="296"/>
      <c r="H6" s="297"/>
      <c r="I6" s="297"/>
      <c r="J6" s="297"/>
      <c r="K6" s="297"/>
      <c r="L6" s="297"/>
      <c r="M6" s="297"/>
      <c r="N6" s="300"/>
      <c r="O6" s="297"/>
    </row>
    <row r="7" spans="1:15" s="23" customFormat="1" ht="27.75" customHeight="1">
      <c r="A7" s="303"/>
      <c r="B7" s="303"/>
      <c r="C7" s="303"/>
      <c r="D7" s="297"/>
      <c r="E7" s="297"/>
      <c r="F7" s="301"/>
      <c r="G7" s="296"/>
      <c r="H7" s="297"/>
      <c r="I7" s="297"/>
      <c r="J7" s="297"/>
      <c r="K7" s="297"/>
      <c r="L7" s="297"/>
      <c r="M7" s="297"/>
      <c r="N7" s="301"/>
      <c r="O7" s="297"/>
    </row>
    <row r="8" spans="1:15" ht="7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/>
      <c r="O8" s="11">
        <v>13</v>
      </c>
    </row>
    <row r="9" spans="1:15" ht="59.25" customHeight="1">
      <c r="A9" s="21" t="s">
        <v>6</v>
      </c>
      <c r="B9" s="14">
        <v>600</v>
      </c>
      <c r="C9" s="14">
        <v>60016</v>
      </c>
      <c r="D9" s="168" t="s">
        <v>435</v>
      </c>
      <c r="E9" s="193">
        <v>12777424.19</v>
      </c>
      <c r="F9" s="193">
        <v>305156</v>
      </c>
      <c r="G9" s="193">
        <v>3477839.01</v>
      </c>
      <c r="H9" s="193">
        <v>2017100</v>
      </c>
      <c r="I9" s="14"/>
      <c r="J9" s="24" t="s">
        <v>21</v>
      </c>
      <c r="K9" s="193">
        <v>1460739.01</v>
      </c>
      <c r="L9" s="193">
        <v>4433405</v>
      </c>
      <c r="M9" s="193">
        <v>4561024.18</v>
      </c>
      <c r="N9" s="193">
        <v>0</v>
      </c>
      <c r="O9" s="83" t="s">
        <v>403</v>
      </c>
    </row>
    <row r="10" spans="1:15" ht="51" customHeight="1">
      <c r="A10" s="166" t="s">
        <v>7</v>
      </c>
      <c r="B10" s="50">
        <v>600</v>
      </c>
      <c r="C10" s="50">
        <v>60016</v>
      </c>
      <c r="D10" s="167" t="s">
        <v>434</v>
      </c>
      <c r="E10" s="194">
        <v>1987306</v>
      </c>
      <c r="F10" s="194">
        <v>17560</v>
      </c>
      <c r="G10" s="194">
        <v>83522</v>
      </c>
      <c r="H10" s="194">
        <v>83522</v>
      </c>
      <c r="I10" s="50"/>
      <c r="J10" s="25" t="s">
        <v>21</v>
      </c>
      <c r="K10" s="194"/>
      <c r="L10" s="194">
        <v>1886224</v>
      </c>
      <c r="M10" s="194">
        <v>0</v>
      </c>
      <c r="N10" s="194">
        <v>0</v>
      </c>
      <c r="O10" s="83" t="s">
        <v>403</v>
      </c>
    </row>
    <row r="11" spans="1:15" ht="78.75">
      <c r="A11" s="22" t="s">
        <v>8</v>
      </c>
      <c r="B11" s="16" t="s">
        <v>322</v>
      </c>
      <c r="C11" s="16" t="s">
        <v>407</v>
      </c>
      <c r="D11" s="164" t="s">
        <v>433</v>
      </c>
      <c r="E11" s="195">
        <v>1534335</v>
      </c>
      <c r="F11" s="195">
        <v>53680</v>
      </c>
      <c r="G11" s="195">
        <v>0</v>
      </c>
      <c r="H11" s="195">
        <v>0</v>
      </c>
      <c r="I11" s="16"/>
      <c r="J11" s="25" t="s">
        <v>21</v>
      </c>
      <c r="K11" s="195"/>
      <c r="L11" s="195">
        <v>500000</v>
      </c>
      <c r="M11" s="195">
        <v>980655</v>
      </c>
      <c r="N11" s="195">
        <v>0</v>
      </c>
      <c r="O11" s="16" t="s">
        <v>403</v>
      </c>
    </row>
    <row r="12" spans="1:15" ht="95.25" customHeight="1">
      <c r="A12" s="22" t="s">
        <v>0</v>
      </c>
      <c r="B12" s="16" t="s">
        <v>322</v>
      </c>
      <c r="C12" s="16" t="s">
        <v>407</v>
      </c>
      <c r="D12" s="164" t="s">
        <v>458</v>
      </c>
      <c r="E12" s="195">
        <v>800000</v>
      </c>
      <c r="F12" s="195"/>
      <c r="G12" s="195">
        <v>30000</v>
      </c>
      <c r="H12" s="195">
        <v>30000</v>
      </c>
      <c r="I12" s="16"/>
      <c r="J12" s="26"/>
      <c r="K12" s="195"/>
      <c r="L12" s="195">
        <v>70000</v>
      </c>
      <c r="M12" s="195">
        <v>200000</v>
      </c>
      <c r="N12" s="195">
        <v>500000</v>
      </c>
      <c r="O12" s="16" t="s">
        <v>403</v>
      </c>
    </row>
    <row r="13" spans="1:15" ht="78.75">
      <c r="A13" s="22" t="s">
        <v>222</v>
      </c>
      <c r="B13" s="16">
        <v>900</v>
      </c>
      <c r="C13" s="16">
        <v>90001</v>
      </c>
      <c r="D13" s="164" t="s">
        <v>436</v>
      </c>
      <c r="E13" s="195">
        <v>3217252</v>
      </c>
      <c r="F13" s="195">
        <v>93242</v>
      </c>
      <c r="G13" s="195">
        <v>50000</v>
      </c>
      <c r="H13" s="195">
        <v>50000</v>
      </c>
      <c r="I13" s="16"/>
      <c r="J13" s="26" t="s">
        <v>21</v>
      </c>
      <c r="K13" s="195"/>
      <c r="L13" s="195">
        <v>524400</v>
      </c>
      <c r="M13" s="195">
        <v>2549610</v>
      </c>
      <c r="N13" s="195"/>
      <c r="O13" s="16" t="s">
        <v>403</v>
      </c>
    </row>
    <row r="14" spans="1:15" ht="73.5" customHeight="1">
      <c r="A14" s="22" t="s">
        <v>236</v>
      </c>
      <c r="B14" s="16">
        <v>600</v>
      </c>
      <c r="C14" s="16">
        <v>60016</v>
      </c>
      <c r="D14" s="164" t="s">
        <v>448</v>
      </c>
      <c r="E14" s="195">
        <v>1500000</v>
      </c>
      <c r="F14" s="195"/>
      <c r="G14" s="195">
        <v>125000</v>
      </c>
      <c r="H14" s="195">
        <v>125000</v>
      </c>
      <c r="I14" s="16"/>
      <c r="J14" s="26"/>
      <c r="K14" s="195"/>
      <c r="L14" s="195">
        <v>75000</v>
      </c>
      <c r="M14" s="195">
        <v>300000</v>
      </c>
      <c r="N14" s="196">
        <v>1000000</v>
      </c>
      <c r="O14" s="37" t="s">
        <v>402</v>
      </c>
    </row>
    <row r="15" spans="1:15" ht="71.25" customHeight="1">
      <c r="A15" s="22" t="s">
        <v>239</v>
      </c>
      <c r="B15" s="16">
        <v>600</v>
      </c>
      <c r="C15" s="16">
        <v>60016</v>
      </c>
      <c r="D15" s="164" t="s">
        <v>449</v>
      </c>
      <c r="E15" s="195">
        <v>800000</v>
      </c>
      <c r="F15" s="195"/>
      <c r="G15" s="195">
        <v>140000</v>
      </c>
      <c r="H15" s="195">
        <v>140000</v>
      </c>
      <c r="I15" s="16"/>
      <c r="J15" s="26"/>
      <c r="K15" s="195"/>
      <c r="L15" s="195">
        <v>60000</v>
      </c>
      <c r="M15" s="195">
        <v>300000</v>
      </c>
      <c r="N15" s="196">
        <v>300000</v>
      </c>
      <c r="O15" s="37" t="s">
        <v>402</v>
      </c>
    </row>
    <row r="16" spans="1:15" ht="80.25" customHeight="1">
      <c r="A16" s="22" t="s">
        <v>242</v>
      </c>
      <c r="B16" s="16">
        <v>900</v>
      </c>
      <c r="C16" s="16">
        <v>90004</v>
      </c>
      <c r="D16" s="164" t="s">
        <v>453</v>
      </c>
      <c r="E16" s="195">
        <v>6280265.99</v>
      </c>
      <c r="F16" s="195"/>
      <c r="G16" s="195">
        <v>151751</v>
      </c>
      <c r="H16" s="195">
        <v>151751</v>
      </c>
      <c r="I16" s="16"/>
      <c r="J16" s="26"/>
      <c r="K16" s="195"/>
      <c r="L16" s="195">
        <v>386450</v>
      </c>
      <c r="M16" s="195">
        <v>3553149</v>
      </c>
      <c r="N16" s="196">
        <v>2188915.99</v>
      </c>
      <c r="O16" s="37" t="s">
        <v>403</v>
      </c>
    </row>
    <row r="17" spans="1:15" ht="43.5" customHeight="1">
      <c r="A17" s="22" t="s">
        <v>245</v>
      </c>
      <c r="B17" s="16">
        <v>600</v>
      </c>
      <c r="C17" s="16">
        <v>60016</v>
      </c>
      <c r="D17" s="164" t="s">
        <v>450</v>
      </c>
      <c r="E17" s="195">
        <v>230500</v>
      </c>
      <c r="F17" s="195"/>
      <c r="G17" s="195">
        <v>5500</v>
      </c>
      <c r="H17" s="195">
        <v>5500</v>
      </c>
      <c r="I17" s="16"/>
      <c r="J17" s="26"/>
      <c r="K17" s="195"/>
      <c r="L17" s="195">
        <v>50000</v>
      </c>
      <c r="M17" s="195">
        <v>175000</v>
      </c>
      <c r="N17" s="196"/>
      <c r="O17" s="37" t="s">
        <v>403</v>
      </c>
    </row>
    <row r="18" spans="1:15" ht="50.25" customHeight="1">
      <c r="A18" s="22" t="s">
        <v>248</v>
      </c>
      <c r="B18" s="16">
        <v>600</v>
      </c>
      <c r="C18" s="16">
        <v>60016</v>
      </c>
      <c r="D18" s="164" t="s">
        <v>451</v>
      </c>
      <c r="E18" s="195">
        <v>550000</v>
      </c>
      <c r="F18" s="195"/>
      <c r="G18" s="195">
        <v>10000</v>
      </c>
      <c r="H18" s="195">
        <v>10000</v>
      </c>
      <c r="I18" s="16"/>
      <c r="J18" s="26"/>
      <c r="K18" s="195"/>
      <c r="L18" s="195">
        <v>40000</v>
      </c>
      <c r="M18" s="195">
        <v>200000</v>
      </c>
      <c r="N18" s="196">
        <v>300000</v>
      </c>
      <c r="O18" s="37" t="s">
        <v>403</v>
      </c>
    </row>
    <row r="19" spans="1:15" ht="50.25" customHeight="1">
      <c r="A19" s="22" t="s">
        <v>455</v>
      </c>
      <c r="B19" s="16">
        <v>600</v>
      </c>
      <c r="C19" s="16">
        <v>60016</v>
      </c>
      <c r="D19" s="164" t="s">
        <v>452</v>
      </c>
      <c r="E19" s="195">
        <v>1000000</v>
      </c>
      <c r="F19" s="195"/>
      <c r="G19" s="195">
        <v>100000</v>
      </c>
      <c r="H19" s="195">
        <v>100000</v>
      </c>
      <c r="I19" s="16"/>
      <c r="J19" s="26"/>
      <c r="K19" s="195"/>
      <c r="L19" s="195">
        <v>100000</v>
      </c>
      <c r="M19" s="195">
        <v>300000</v>
      </c>
      <c r="N19" s="196">
        <v>500000</v>
      </c>
      <c r="O19" s="37" t="s">
        <v>403</v>
      </c>
    </row>
    <row r="20" spans="1:15" ht="59.25" customHeight="1">
      <c r="A20" s="22" t="s">
        <v>456</v>
      </c>
      <c r="B20" s="16">
        <v>900</v>
      </c>
      <c r="C20" s="16">
        <v>90015</v>
      </c>
      <c r="D20" s="164" t="s">
        <v>446</v>
      </c>
      <c r="E20" s="195">
        <v>90000</v>
      </c>
      <c r="F20" s="195"/>
      <c r="G20" s="195">
        <v>40000</v>
      </c>
      <c r="H20" s="195">
        <v>40000</v>
      </c>
      <c r="I20" s="16"/>
      <c r="J20" s="26"/>
      <c r="K20" s="195"/>
      <c r="L20" s="195">
        <v>50000</v>
      </c>
      <c r="M20" s="195"/>
      <c r="N20" s="196"/>
      <c r="O20" s="37" t="s">
        <v>403</v>
      </c>
    </row>
    <row r="21" spans="1:15" ht="33.75">
      <c r="A21" s="22" t="s">
        <v>457</v>
      </c>
      <c r="B21" s="16">
        <v>801</v>
      </c>
      <c r="C21" s="16">
        <v>80101</v>
      </c>
      <c r="D21" s="164" t="s">
        <v>454</v>
      </c>
      <c r="E21" s="195">
        <v>150000</v>
      </c>
      <c r="F21" s="195"/>
      <c r="G21" s="195">
        <v>50000</v>
      </c>
      <c r="H21" s="195">
        <v>50000</v>
      </c>
      <c r="I21" s="16"/>
      <c r="J21" s="26"/>
      <c r="K21" s="195"/>
      <c r="L21" s="195">
        <v>100000</v>
      </c>
      <c r="M21" s="195"/>
      <c r="N21" s="196"/>
      <c r="O21" s="37" t="s">
        <v>459</v>
      </c>
    </row>
    <row r="22" spans="1:15" ht="22.5" customHeight="1">
      <c r="A22" s="298" t="s">
        <v>37</v>
      </c>
      <c r="B22" s="298"/>
      <c r="C22" s="298"/>
      <c r="D22" s="298"/>
      <c r="E22" s="193">
        <f>SUM(E9:E20)</f>
        <v>30767083.18</v>
      </c>
      <c r="F22" s="193">
        <f>SUM(F9:F21)</f>
        <v>469638</v>
      </c>
      <c r="G22" s="197">
        <f>SUM(G9:G21)</f>
        <v>4263612.01</v>
      </c>
      <c r="H22" s="193">
        <f>SUM(H9:H21)</f>
        <v>2802873</v>
      </c>
      <c r="I22" s="14"/>
      <c r="J22" s="14"/>
      <c r="K22" s="193">
        <f>SUM(K9:K21)</f>
        <v>1460739.01</v>
      </c>
      <c r="L22" s="193">
        <f>SUM(L9:L21)</f>
        <v>8275479</v>
      </c>
      <c r="M22" s="193">
        <f>SUM(M9:M21)</f>
        <v>13119438.18</v>
      </c>
      <c r="N22" s="193">
        <f>SUM(N9:N21)</f>
        <v>4788915.99</v>
      </c>
      <c r="O22" s="42" t="s">
        <v>16</v>
      </c>
    </row>
    <row r="23" ht="12.75">
      <c r="N23" s="1" t="s">
        <v>447</v>
      </c>
    </row>
  </sheetData>
  <sheetProtection/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22:D22"/>
    <mergeCell ref="H4:K4"/>
    <mergeCell ref="H5:H7"/>
    <mergeCell ref="I5:I7"/>
    <mergeCell ref="J5:J7"/>
    <mergeCell ref="K5:K7"/>
    <mergeCell ref="F3:F7"/>
  </mergeCells>
  <printOptions horizontalCentered="1"/>
  <pageMargins left="0.5118110236220472" right="0.19" top="1.3779527559055118" bottom="0.7874015748031497" header="0.5118110236220472" footer="0.5118110236220472"/>
  <pageSetup horizontalDpi="600" verticalDpi="600" orientation="landscape" paperSize="9" scale="80" r:id="rId1"/>
  <headerFooter alignWithMargins="0">
    <oddHeader>&amp;Lzałacznik nr 3
do uchwały nr  / X/ 2009
Rady Miejskiej w Suchedniowie
z dnia    ..... 2009r&amp;R&amp;9Załącznik nr 3
do uchwały nr 69/XII/2008
Rady Miejskiej w Suchedniowie
 z dnia 30 grudnia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Layout" workbookViewId="0" topLeftCell="A7">
      <selection activeCell="A12" sqref="A12:K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302" t="s">
        <v>60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7" t="s">
        <v>14</v>
      </c>
    </row>
    <row r="3" spans="1:10" s="23" customFormat="1" ht="19.5" customHeight="1">
      <c r="A3" s="306" t="s">
        <v>18</v>
      </c>
      <c r="B3" s="306" t="s">
        <v>1</v>
      </c>
      <c r="C3" s="306" t="s">
        <v>13</v>
      </c>
      <c r="D3" s="304" t="s">
        <v>41</v>
      </c>
      <c r="E3" s="304" t="s">
        <v>22</v>
      </c>
      <c r="F3" s="304"/>
      <c r="G3" s="304"/>
      <c r="H3" s="304"/>
      <c r="I3" s="304"/>
      <c r="J3" s="304" t="s">
        <v>20</v>
      </c>
    </row>
    <row r="4" spans="1:10" s="23" customFormat="1" ht="19.5" customHeight="1">
      <c r="A4" s="306"/>
      <c r="B4" s="306"/>
      <c r="C4" s="306"/>
      <c r="D4" s="304"/>
      <c r="E4" s="304" t="s">
        <v>59</v>
      </c>
      <c r="F4" s="304" t="s">
        <v>10</v>
      </c>
      <c r="G4" s="304"/>
      <c r="H4" s="304"/>
      <c r="I4" s="304"/>
      <c r="J4" s="304"/>
    </row>
    <row r="5" spans="1:10" s="23" customFormat="1" ht="29.25" customHeight="1">
      <c r="A5" s="306"/>
      <c r="B5" s="306"/>
      <c r="C5" s="306"/>
      <c r="D5" s="304"/>
      <c r="E5" s="304"/>
      <c r="F5" s="304" t="s">
        <v>38</v>
      </c>
      <c r="G5" s="304" t="s">
        <v>34</v>
      </c>
      <c r="H5" s="304" t="s">
        <v>40</v>
      </c>
      <c r="I5" s="304" t="s">
        <v>35</v>
      </c>
      <c r="J5" s="304"/>
    </row>
    <row r="6" spans="1:10" s="23" customFormat="1" ht="19.5" customHeight="1">
      <c r="A6" s="306"/>
      <c r="B6" s="306"/>
      <c r="C6" s="306"/>
      <c r="D6" s="304"/>
      <c r="E6" s="304"/>
      <c r="F6" s="304"/>
      <c r="G6" s="304"/>
      <c r="H6" s="304"/>
      <c r="I6" s="304"/>
      <c r="J6" s="304"/>
    </row>
    <row r="7" spans="1:10" s="23" customFormat="1" ht="19.5" customHeight="1">
      <c r="A7" s="306"/>
      <c r="B7" s="306"/>
      <c r="C7" s="306"/>
      <c r="D7" s="304"/>
      <c r="E7" s="304"/>
      <c r="F7" s="304"/>
      <c r="G7" s="304"/>
      <c r="H7" s="304"/>
      <c r="I7" s="304"/>
      <c r="J7" s="304"/>
    </row>
    <row r="8" spans="1:10" ht="7.5" customHeight="1">
      <c r="A8" s="11">
        <v>1</v>
      </c>
      <c r="B8" s="11">
        <v>2</v>
      </c>
      <c r="C8" s="11">
        <v>3</v>
      </c>
      <c r="D8" s="11">
        <v>4</v>
      </c>
      <c r="E8" s="11">
        <v>6</v>
      </c>
      <c r="F8" s="11">
        <v>7</v>
      </c>
      <c r="G8" s="11">
        <v>8</v>
      </c>
      <c r="H8" s="11">
        <v>9</v>
      </c>
      <c r="I8" s="11">
        <v>10</v>
      </c>
      <c r="J8" s="11">
        <v>11</v>
      </c>
    </row>
    <row r="9" spans="1:10" ht="41.25" customHeight="1">
      <c r="A9" s="22" t="s">
        <v>6</v>
      </c>
      <c r="B9" s="16">
        <v>700</v>
      </c>
      <c r="C9" s="16">
        <v>70005</v>
      </c>
      <c r="D9" s="25" t="s">
        <v>404</v>
      </c>
      <c r="E9" s="16">
        <v>75000</v>
      </c>
      <c r="F9" s="16">
        <v>75000</v>
      </c>
      <c r="G9" s="16"/>
      <c r="H9" s="26"/>
      <c r="I9" s="16"/>
      <c r="J9" s="25" t="s">
        <v>403</v>
      </c>
    </row>
    <row r="10" spans="1:10" ht="44.25" customHeight="1">
      <c r="A10" s="22" t="s">
        <v>7</v>
      </c>
      <c r="B10" s="16">
        <v>750</v>
      </c>
      <c r="C10" s="16">
        <v>75023</v>
      </c>
      <c r="D10" s="25" t="s">
        <v>405</v>
      </c>
      <c r="E10" s="16">
        <v>10000</v>
      </c>
      <c r="F10" s="16">
        <v>10000</v>
      </c>
      <c r="G10" s="16"/>
      <c r="H10" s="26"/>
      <c r="I10" s="16"/>
      <c r="J10" s="25" t="s">
        <v>403</v>
      </c>
    </row>
    <row r="11" spans="1:10" ht="57" customHeight="1">
      <c r="A11" s="22" t="s">
        <v>8</v>
      </c>
      <c r="B11" s="16">
        <v>801</v>
      </c>
      <c r="C11" s="16">
        <v>80148</v>
      </c>
      <c r="D11" s="165" t="s">
        <v>408</v>
      </c>
      <c r="E11" s="16">
        <v>54000</v>
      </c>
      <c r="F11" s="16">
        <v>54000</v>
      </c>
      <c r="G11" s="16"/>
      <c r="H11" s="26"/>
      <c r="I11" s="16"/>
      <c r="J11" s="25" t="s">
        <v>406</v>
      </c>
    </row>
    <row r="12" spans="1:10" ht="22.5" customHeight="1">
      <c r="A12" s="305" t="s">
        <v>37</v>
      </c>
      <c r="B12" s="305"/>
      <c r="C12" s="305"/>
      <c r="D12" s="305"/>
      <c r="E12" s="20">
        <f>SUM(E9:E11)</f>
        <v>139000</v>
      </c>
      <c r="F12" s="12">
        <f>SUM(F9:F11)</f>
        <v>139000</v>
      </c>
      <c r="G12" s="12"/>
      <c r="H12" s="12"/>
      <c r="I12" s="12"/>
      <c r="J12" s="41" t="s">
        <v>16</v>
      </c>
    </row>
  </sheetData>
  <sheetProtection/>
  <mergeCells count="14">
    <mergeCell ref="A12:D12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&amp;Lzałacznik nr 
do uchwały nr  /2009
Rady Miejskiej w Suchedniowie
z dnia    pażdziernika 2009&amp;R&amp;9Załącznik nr 3a
do uchwały nr 69/XII/2008  
Rady Miejskiej w Suchedniowie
z dnia 30 grudnia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C1" sqref="C1:E4"/>
    </sheetView>
  </sheetViews>
  <sheetFormatPr defaultColWidth="9.00390625" defaultRowHeight="12.75"/>
  <cols>
    <col min="1" max="1" width="4.625" style="59" customWidth="1"/>
    <col min="2" max="2" width="43.25390625" style="59" customWidth="1"/>
    <col min="3" max="3" width="9.875" style="59" customWidth="1"/>
    <col min="4" max="16384" width="9.125" style="59" customWidth="1"/>
  </cols>
  <sheetData>
    <row r="1" s="58" customFormat="1" ht="12">
      <c r="C1" s="58" t="s">
        <v>61</v>
      </c>
    </row>
    <row r="2" s="58" customFormat="1" ht="12">
      <c r="C2" s="58" t="s">
        <v>62</v>
      </c>
    </row>
    <row r="3" s="58" customFormat="1" ht="12">
      <c r="C3" s="58" t="s">
        <v>63</v>
      </c>
    </row>
    <row r="4" s="58" customFormat="1" ht="12">
      <c r="C4" s="58" t="s">
        <v>64</v>
      </c>
    </row>
    <row r="5" ht="15.75">
      <c r="C5" s="60"/>
    </row>
    <row r="7" spans="1:6" ht="25.5" customHeight="1">
      <c r="A7" s="307" t="s">
        <v>88</v>
      </c>
      <c r="B7" s="307"/>
      <c r="C7" s="307"/>
      <c r="D7" s="307"/>
      <c r="E7" s="307"/>
      <c r="F7" s="307"/>
    </row>
    <row r="8" spans="1:6" ht="25.5" customHeight="1">
      <c r="A8" s="61"/>
      <c r="B8" s="61"/>
      <c r="C8" s="61"/>
      <c r="D8" s="61"/>
      <c r="E8" s="61"/>
      <c r="F8" s="61"/>
    </row>
    <row r="9" ht="12.75">
      <c r="F9" s="62" t="s">
        <v>65</v>
      </c>
    </row>
    <row r="10" spans="1:6" ht="35.25" customHeight="1">
      <c r="A10" s="308" t="s">
        <v>66</v>
      </c>
      <c r="B10" s="308" t="s">
        <v>67</v>
      </c>
      <c r="C10" s="308" t="s">
        <v>89</v>
      </c>
      <c r="D10" s="308" t="s">
        <v>91</v>
      </c>
      <c r="E10" s="308"/>
      <c r="F10" s="308"/>
    </row>
    <row r="11" spans="1:6" ht="27.75" customHeight="1">
      <c r="A11" s="308"/>
      <c r="B11" s="308"/>
      <c r="C11" s="308"/>
      <c r="D11" s="63" t="s">
        <v>68</v>
      </c>
      <c r="E11" s="63" t="s">
        <v>90</v>
      </c>
      <c r="F11" s="63" t="s">
        <v>92</v>
      </c>
    </row>
    <row r="12" spans="1:6" ht="12.75">
      <c r="A12" s="64" t="s">
        <v>69</v>
      </c>
      <c r="B12" s="65" t="s">
        <v>70</v>
      </c>
      <c r="C12" s="65"/>
      <c r="D12" s="65"/>
      <c r="E12" s="65"/>
      <c r="F12" s="65"/>
    </row>
    <row r="13" spans="1:6" ht="12.75">
      <c r="A13" s="65"/>
      <c r="B13" s="66" t="s">
        <v>71</v>
      </c>
      <c r="C13" s="65"/>
      <c r="D13" s="65"/>
      <c r="E13" s="65"/>
      <c r="F13" s="65"/>
    </row>
    <row r="14" spans="1:6" ht="12.75">
      <c r="A14" s="65"/>
      <c r="B14" s="66" t="s">
        <v>72</v>
      </c>
      <c r="C14" s="65"/>
      <c r="D14" s="65"/>
      <c r="E14" s="65"/>
      <c r="F14" s="65"/>
    </row>
    <row r="15" spans="1:6" ht="12.75">
      <c r="A15" s="67"/>
      <c r="B15" s="68" t="s">
        <v>73</v>
      </c>
      <c r="C15" s="67"/>
      <c r="D15" s="67"/>
      <c r="E15" s="67"/>
      <c r="F15" s="67"/>
    </row>
    <row r="16" spans="1:6" ht="12.75">
      <c r="A16" s="64" t="s">
        <v>74</v>
      </c>
      <c r="B16" s="65" t="s">
        <v>75</v>
      </c>
      <c r="C16" s="65"/>
      <c r="D16" s="65"/>
      <c r="E16" s="65"/>
      <c r="F16" s="65"/>
    </row>
    <row r="17" spans="1:6" ht="12.75">
      <c r="A17" s="65"/>
      <c r="B17" s="66" t="s">
        <v>71</v>
      </c>
      <c r="C17" s="65"/>
      <c r="D17" s="65"/>
      <c r="E17" s="65"/>
      <c r="F17" s="65"/>
    </row>
    <row r="18" spans="1:6" ht="12.75">
      <c r="A18" s="65"/>
      <c r="B18" s="66" t="s">
        <v>72</v>
      </c>
      <c r="C18" s="65"/>
      <c r="D18" s="65"/>
      <c r="E18" s="65"/>
      <c r="F18" s="65"/>
    </row>
    <row r="19" spans="1:6" ht="12.75">
      <c r="A19" s="67"/>
      <c r="B19" s="68" t="s">
        <v>73</v>
      </c>
      <c r="C19" s="67"/>
      <c r="D19" s="67"/>
      <c r="E19" s="67"/>
      <c r="F19" s="67"/>
    </row>
    <row r="20" spans="1:6" ht="12.75">
      <c r="A20" s="64"/>
      <c r="B20" s="65" t="s">
        <v>76</v>
      </c>
      <c r="C20" s="65"/>
      <c r="D20" s="65"/>
      <c r="E20" s="65"/>
      <c r="F20" s="65"/>
    </row>
    <row r="21" spans="1:6" ht="12.75">
      <c r="A21" s="65"/>
      <c r="B21" s="66" t="s">
        <v>71</v>
      </c>
      <c r="C21" s="65"/>
      <c r="D21" s="65"/>
      <c r="E21" s="65"/>
      <c r="F21" s="65"/>
    </row>
    <row r="22" spans="1:6" ht="12.75">
      <c r="A22" s="65"/>
      <c r="B22" s="66" t="s">
        <v>72</v>
      </c>
      <c r="C22" s="65"/>
      <c r="D22" s="65"/>
      <c r="E22" s="65"/>
      <c r="F22" s="65"/>
    </row>
    <row r="23" spans="1:6" ht="12.75">
      <c r="A23" s="67"/>
      <c r="B23" s="68" t="s">
        <v>73</v>
      </c>
      <c r="C23" s="67"/>
      <c r="D23" s="67"/>
      <c r="E23" s="67"/>
      <c r="F23" s="67"/>
    </row>
  </sheetData>
  <sheetProtection/>
  <mergeCells count="5">
    <mergeCell ref="A7:F7"/>
    <mergeCell ref="A10:A11"/>
    <mergeCell ref="B10:B11"/>
    <mergeCell ref="C10:C11"/>
    <mergeCell ref="D10:F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C1">
      <selection activeCell="F16" sqref="F16"/>
    </sheetView>
  </sheetViews>
  <sheetFormatPr defaultColWidth="9.00390625" defaultRowHeight="12.75"/>
  <cols>
    <col min="1" max="1" width="4.625" style="59" customWidth="1"/>
    <col min="2" max="2" width="35.375" style="59" customWidth="1"/>
    <col min="3" max="3" width="9.125" style="59" customWidth="1"/>
    <col min="4" max="4" width="10.375" style="59" customWidth="1"/>
    <col min="5" max="6" width="9.125" style="59" customWidth="1"/>
    <col min="7" max="7" width="29.875" style="59" customWidth="1"/>
    <col min="8" max="8" width="9.125" style="59" customWidth="1"/>
    <col min="9" max="10" width="9.875" style="59" customWidth="1"/>
    <col min="11" max="16384" width="9.125" style="59" customWidth="1"/>
  </cols>
  <sheetData>
    <row r="1" s="58" customFormat="1" ht="12">
      <c r="J1" s="58" t="s">
        <v>77</v>
      </c>
    </row>
    <row r="2" s="58" customFormat="1" ht="12">
      <c r="J2" s="58" t="s">
        <v>62</v>
      </c>
    </row>
    <row r="3" s="58" customFormat="1" ht="12">
      <c r="J3" s="58" t="s">
        <v>63</v>
      </c>
    </row>
    <row r="4" s="58" customFormat="1" ht="12">
      <c r="J4" s="58" t="s">
        <v>64</v>
      </c>
    </row>
    <row r="5" s="58" customFormat="1" ht="12"/>
    <row r="7" spans="1:13" ht="12.75">
      <c r="A7" s="307" t="s">
        <v>94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</row>
    <row r="8" spans="1:13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ht="12.75">
      <c r="M9" s="62" t="s">
        <v>65</v>
      </c>
    </row>
    <row r="10" spans="1:13" ht="48" customHeight="1">
      <c r="A10" s="308" t="s">
        <v>66</v>
      </c>
      <c r="B10" s="308" t="s">
        <v>78</v>
      </c>
      <c r="C10" s="308" t="s">
        <v>79</v>
      </c>
      <c r="D10" s="309" t="s">
        <v>20</v>
      </c>
      <c r="E10" s="308" t="s">
        <v>1</v>
      </c>
      <c r="F10" s="309" t="s">
        <v>2</v>
      </c>
      <c r="G10" s="308" t="s">
        <v>80</v>
      </c>
      <c r="H10" s="308"/>
      <c r="I10" s="309" t="s">
        <v>93</v>
      </c>
      <c r="J10" s="308" t="s">
        <v>89</v>
      </c>
      <c r="K10" s="308" t="s">
        <v>95</v>
      </c>
      <c r="L10" s="308"/>
      <c r="M10" s="308"/>
    </row>
    <row r="11" spans="1:13" ht="24">
      <c r="A11" s="308"/>
      <c r="B11" s="308"/>
      <c r="C11" s="308"/>
      <c r="D11" s="310"/>
      <c r="E11" s="308"/>
      <c r="F11" s="310"/>
      <c r="G11" s="63" t="s">
        <v>81</v>
      </c>
      <c r="H11" s="63" t="s">
        <v>82</v>
      </c>
      <c r="I11" s="310"/>
      <c r="J11" s="308"/>
      <c r="K11" s="63" t="s">
        <v>68</v>
      </c>
      <c r="L11" s="63" t="s">
        <v>90</v>
      </c>
      <c r="M11" s="63" t="s">
        <v>96</v>
      </c>
    </row>
    <row r="12" spans="1:13" ht="12.75">
      <c r="A12" s="69" t="s">
        <v>6</v>
      </c>
      <c r="B12" s="69" t="s">
        <v>83</v>
      </c>
      <c r="C12" s="69"/>
      <c r="D12" s="69"/>
      <c r="E12" s="69"/>
      <c r="F12" s="69"/>
      <c r="G12" s="69" t="s">
        <v>84</v>
      </c>
      <c r="H12" s="69"/>
      <c r="I12" s="69"/>
      <c r="J12" s="69"/>
      <c r="K12" s="69"/>
      <c r="L12" s="69"/>
      <c r="M12" s="69"/>
    </row>
    <row r="13" spans="1:13" ht="12.75">
      <c r="A13" s="65"/>
      <c r="B13" s="65" t="s">
        <v>85</v>
      </c>
      <c r="C13" s="65"/>
      <c r="D13" s="65"/>
      <c r="E13" s="65"/>
      <c r="F13" s="65"/>
      <c r="G13" s="70" t="s">
        <v>71</v>
      </c>
      <c r="H13" s="65"/>
      <c r="I13" s="65"/>
      <c r="J13" s="65"/>
      <c r="K13" s="65"/>
      <c r="L13" s="65"/>
      <c r="M13" s="65"/>
    </row>
    <row r="14" spans="1:13" ht="12.75">
      <c r="A14" s="65"/>
      <c r="B14" s="65" t="s">
        <v>86</v>
      </c>
      <c r="C14" s="65"/>
      <c r="D14" s="65"/>
      <c r="E14" s="65"/>
      <c r="F14" s="65"/>
      <c r="G14" s="70" t="s">
        <v>72</v>
      </c>
      <c r="H14" s="65"/>
      <c r="I14" s="65"/>
      <c r="J14" s="65"/>
      <c r="K14" s="65"/>
      <c r="L14" s="65"/>
      <c r="M14" s="65"/>
    </row>
    <row r="15" spans="1:13" ht="24">
      <c r="A15" s="65"/>
      <c r="B15" s="65" t="s">
        <v>87</v>
      </c>
      <c r="C15" s="65"/>
      <c r="D15" s="65"/>
      <c r="E15" s="65"/>
      <c r="F15" s="65"/>
      <c r="G15" s="71" t="s">
        <v>73</v>
      </c>
      <c r="H15" s="65"/>
      <c r="I15" s="65"/>
      <c r="J15" s="65"/>
      <c r="K15" s="65"/>
      <c r="L15" s="65"/>
      <c r="M15" s="65"/>
    </row>
    <row r="16" spans="1:13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2.75">
      <c r="A17" s="69" t="s">
        <v>7</v>
      </c>
      <c r="B17" s="69" t="s">
        <v>83</v>
      </c>
      <c r="C17" s="69"/>
      <c r="D17" s="69"/>
      <c r="E17" s="69"/>
      <c r="F17" s="69"/>
      <c r="G17" s="69" t="s">
        <v>84</v>
      </c>
      <c r="H17" s="69"/>
      <c r="I17" s="69"/>
      <c r="J17" s="69"/>
      <c r="K17" s="69"/>
      <c r="L17" s="69"/>
      <c r="M17" s="69"/>
    </row>
    <row r="18" spans="1:13" ht="12.75">
      <c r="A18" s="65"/>
      <c r="B18" s="65" t="s">
        <v>85</v>
      </c>
      <c r="C18" s="65"/>
      <c r="D18" s="65"/>
      <c r="E18" s="65"/>
      <c r="F18" s="65"/>
      <c r="G18" s="70" t="s">
        <v>71</v>
      </c>
      <c r="H18" s="65"/>
      <c r="I18" s="65"/>
      <c r="J18" s="65"/>
      <c r="K18" s="65"/>
      <c r="L18" s="65"/>
      <c r="M18" s="65"/>
    </row>
    <row r="19" spans="1:13" ht="12.75">
      <c r="A19" s="65"/>
      <c r="B19" s="65" t="s">
        <v>86</v>
      </c>
      <c r="C19" s="65"/>
      <c r="D19" s="65"/>
      <c r="E19" s="65"/>
      <c r="F19" s="65"/>
      <c r="G19" s="70" t="s">
        <v>72</v>
      </c>
      <c r="H19" s="65"/>
      <c r="I19" s="65"/>
      <c r="J19" s="65"/>
      <c r="K19" s="65"/>
      <c r="L19" s="65"/>
      <c r="M19" s="65"/>
    </row>
    <row r="20" spans="1:13" ht="24">
      <c r="A20" s="65"/>
      <c r="B20" s="65" t="s">
        <v>87</v>
      </c>
      <c r="C20" s="65"/>
      <c r="D20" s="65"/>
      <c r="E20" s="65"/>
      <c r="F20" s="65"/>
      <c r="G20" s="71" t="s">
        <v>73</v>
      </c>
      <c r="H20" s="65"/>
      <c r="I20" s="65"/>
      <c r="J20" s="65"/>
      <c r="K20" s="65"/>
      <c r="L20" s="65"/>
      <c r="M20" s="65"/>
    </row>
    <row r="21" spans="1:13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13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3" ht="12.75">
      <c r="A23" s="65"/>
      <c r="B23" s="65" t="s">
        <v>70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ht="12.75">
      <c r="A24" s="65"/>
      <c r="B24" s="66" t="s">
        <v>71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2.75">
      <c r="A25" s="65"/>
      <c r="B25" s="66" t="s">
        <v>72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2.75">
      <c r="A26" s="67"/>
      <c r="B26" s="72" t="s">
        <v>73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</sheetData>
  <sheetProtection/>
  <mergeCells count="11">
    <mergeCell ref="F10:F11"/>
    <mergeCell ref="G10:H10"/>
    <mergeCell ref="I10:I11"/>
    <mergeCell ref="J10:J11"/>
    <mergeCell ref="K10:M10"/>
    <mergeCell ref="A7:M7"/>
    <mergeCell ref="A10:A11"/>
    <mergeCell ref="B10:B11"/>
    <mergeCell ref="C10:C11"/>
    <mergeCell ref="D10:D11"/>
    <mergeCell ref="E10:E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0"/>
  <sheetViews>
    <sheetView tabSelected="1" view="pageLayout" zoomScale="90" zoomScaleNormal="86" zoomScalePageLayoutView="90" workbookViewId="0" topLeftCell="F1">
      <selection activeCell="N6" sqref="N6"/>
    </sheetView>
  </sheetViews>
  <sheetFormatPr defaultColWidth="9.00390625" defaultRowHeight="12.75"/>
  <cols>
    <col min="1" max="1" width="4.625" style="59" customWidth="1"/>
    <col min="2" max="2" width="33.125" style="183" customWidth="1"/>
    <col min="3" max="3" width="10.00390625" style="59" customWidth="1"/>
    <col min="4" max="4" width="9.625" style="183" customWidth="1"/>
    <col min="5" max="5" width="5.625" style="59" customWidth="1"/>
    <col min="6" max="6" width="6.375" style="59" customWidth="1"/>
    <col min="7" max="7" width="23.375" style="59" customWidth="1"/>
    <col min="8" max="8" width="16.375" style="59" customWidth="1"/>
    <col min="9" max="9" width="15.875" style="59" customWidth="1"/>
    <col min="10" max="10" width="15.625" style="59" customWidth="1"/>
    <col min="11" max="11" width="15.875" style="59" customWidth="1"/>
    <col min="12" max="12" width="15.25390625" style="59" customWidth="1"/>
    <col min="13" max="13" width="14.25390625" style="59" customWidth="1"/>
    <col min="14" max="14" width="13.25390625" style="59" customWidth="1"/>
    <col min="15" max="15" width="14.00390625" style="59" customWidth="1"/>
    <col min="16" max="16" width="12.75390625" style="59" customWidth="1"/>
    <col min="17" max="17" width="15.625" style="59" customWidth="1"/>
    <col min="18" max="16384" width="9.125" style="59" customWidth="1"/>
  </cols>
  <sheetData>
    <row r="1" spans="2:16" s="58" customFormat="1" ht="12.75">
      <c r="B1" s="183"/>
      <c r="D1" s="182"/>
      <c r="P1" s="58" t="s">
        <v>524</v>
      </c>
    </row>
    <row r="2" spans="2:16" s="58" customFormat="1" ht="12.75">
      <c r="B2" s="183"/>
      <c r="D2" s="182"/>
      <c r="P2" s="58" t="s">
        <v>525</v>
      </c>
    </row>
    <row r="3" spans="2:16" s="58" customFormat="1" ht="12.75">
      <c r="B3" s="183"/>
      <c r="D3" s="182"/>
      <c r="P3" s="58" t="s">
        <v>441</v>
      </c>
    </row>
    <row r="4" spans="2:16" s="58" customFormat="1" ht="12.75">
      <c r="B4" s="183"/>
      <c r="D4" s="182"/>
      <c r="P4" s="58" t="s">
        <v>526</v>
      </c>
    </row>
    <row r="5" spans="2:4" s="58" customFormat="1" ht="12">
      <c r="B5" s="182"/>
      <c r="D5" s="182"/>
    </row>
    <row r="7" spans="1:13" ht="15.75">
      <c r="A7" s="318" t="s">
        <v>487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</row>
    <row r="8" spans="1:13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ht="12.75">
      <c r="M9" s="62" t="s">
        <v>65</v>
      </c>
    </row>
    <row r="10" spans="1:17" ht="48" customHeight="1">
      <c r="A10" s="319" t="s">
        <v>66</v>
      </c>
      <c r="B10" s="319" t="s">
        <v>78</v>
      </c>
      <c r="C10" s="319" t="s">
        <v>79</v>
      </c>
      <c r="D10" s="320" t="s">
        <v>20</v>
      </c>
      <c r="E10" s="311" t="s">
        <v>1</v>
      </c>
      <c r="F10" s="312" t="s">
        <v>2</v>
      </c>
      <c r="G10" s="311" t="s">
        <v>80</v>
      </c>
      <c r="H10" s="311"/>
      <c r="I10" s="312" t="s">
        <v>488</v>
      </c>
      <c r="J10" s="311" t="s">
        <v>489</v>
      </c>
      <c r="K10" s="314" t="s">
        <v>491</v>
      </c>
      <c r="L10" s="315"/>
      <c r="M10" s="315"/>
      <c r="N10" s="316"/>
      <c r="O10" s="316"/>
      <c r="P10" s="316"/>
      <c r="Q10" s="317"/>
    </row>
    <row r="11" spans="1:17" ht="49.5" customHeight="1" thickBot="1">
      <c r="A11" s="320"/>
      <c r="B11" s="320"/>
      <c r="C11" s="320"/>
      <c r="D11" s="321"/>
      <c r="E11" s="312"/>
      <c r="F11" s="313"/>
      <c r="G11" s="201" t="s">
        <v>81</v>
      </c>
      <c r="H11" s="201" t="s">
        <v>82</v>
      </c>
      <c r="I11" s="313"/>
      <c r="J11" s="312"/>
      <c r="K11" s="201" t="s">
        <v>90</v>
      </c>
      <c r="L11" s="201" t="s">
        <v>490</v>
      </c>
      <c r="M11" s="201" t="s">
        <v>492</v>
      </c>
      <c r="N11" s="255" t="s">
        <v>493</v>
      </c>
      <c r="O11" s="255" t="s">
        <v>494</v>
      </c>
      <c r="P11" s="202" t="s">
        <v>495</v>
      </c>
      <c r="Q11" s="202" t="s">
        <v>496</v>
      </c>
    </row>
    <row r="12" spans="1:17" ht="39" customHeight="1">
      <c r="A12" s="234">
        <v>1</v>
      </c>
      <c r="B12" s="235" t="s">
        <v>465</v>
      </c>
      <c r="C12" s="236" t="s">
        <v>438</v>
      </c>
      <c r="D12" s="235" t="s">
        <v>403</v>
      </c>
      <c r="E12" s="203">
        <v>600</v>
      </c>
      <c r="F12" s="203">
        <v>60016</v>
      </c>
      <c r="G12" s="203" t="s">
        <v>84</v>
      </c>
      <c r="H12" s="282">
        <v>12782589.56</v>
      </c>
      <c r="I12" s="284">
        <v>3782838.43</v>
      </c>
      <c r="J12" s="284">
        <v>4437892.51</v>
      </c>
      <c r="K12" s="284">
        <v>4561858.62</v>
      </c>
      <c r="L12" s="204">
        <v>0</v>
      </c>
      <c r="M12" s="204">
        <v>0</v>
      </c>
      <c r="N12" s="256">
        <v>0</v>
      </c>
      <c r="O12" s="256">
        <v>0</v>
      </c>
      <c r="P12" s="205">
        <v>0</v>
      </c>
      <c r="Q12" s="206">
        <v>0</v>
      </c>
    </row>
    <row r="13" spans="1:17" ht="24">
      <c r="A13" s="237"/>
      <c r="B13" s="238" t="s">
        <v>484</v>
      </c>
      <c r="C13" s="239"/>
      <c r="D13" s="238"/>
      <c r="E13" s="207"/>
      <c r="F13" s="207"/>
      <c r="G13" s="208" t="s">
        <v>71</v>
      </c>
      <c r="H13" s="282">
        <v>7683408.82</v>
      </c>
      <c r="I13" s="282">
        <v>2322279.3</v>
      </c>
      <c r="J13" s="282">
        <v>2644542.71</v>
      </c>
      <c r="K13" s="282">
        <v>2716586.81</v>
      </c>
      <c r="L13" s="209">
        <v>0</v>
      </c>
      <c r="M13" s="209">
        <v>0</v>
      </c>
      <c r="N13" s="257">
        <v>0</v>
      </c>
      <c r="O13" s="257">
        <v>0</v>
      </c>
      <c r="P13" s="209">
        <v>0</v>
      </c>
      <c r="Q13" s="210">
        <v>0</v>
      </c>
    </row>
    <row r="14" spans="1:17" ht="24">
      <c r="A14" s="237"/>
      <c r="B14" s="238" t="s">
        <v>485</v>
      </c>
      <c r="C14" s="239"/>
      <c r="D14" s="238"/>
      <c r="E14" s="207"/>
      <c r="F14" s="207"/>
      <c r="G14" s="208" t="s">
        <v>72</v>
      </c>
      <c r="H14" s="209">
        <f>I14+J14+K14</f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57">
        <v>0</v>
      </c>
      <c r="O14" s="257">
        <v>0</v>
      </c>
      <c r="P14" s="209">
        <v>0</v>
      </c>
      <c r="Q14" s="210">
        <v>0</v>
      </c>
    </row>
    <row r="15" spans="1:17" ht="36" customHeight="1">
      <c r="A15" s="237"/>
      <c r="B15" s="266" t="s">
        <v>437</v>
      </c>
      <c r="C15" s="239"/>
      <c r="D15" s="238"/>
      <c r="E15" s="207"/>
      <c r="F15" s="207"/>
      <c r="G15" s="211" t="s">
        <v>73</v>
      </c>
      <c r="H15" s="209">
        <f>I15+J15+K15+L15</f>
        <v>5099180.74</v>
      </c>
      <c r="I15" s="282">
        <v>1460559.13</v>
      </c>
      <c r="J15" s="282">
        <v>1793349.8</v>
      </c>
      <c r="K15" s="282">
        <v>1845271.81</v>
      </c>
      <c r="L15" s="209">
        <v>0</v>
      </c>
      <c r="M15" s="209">
        <v>0</v>
      </c>
      <c r="N15" s="257">
        <v>0</v>
      </c>
      <c r="O15" s="257">
        <v>0</v>
      </c>
      <c r="P15" s="209">
        <v>0</v>
      </c>
      <c r="Q15" s="283">
        <v>0</v>
      </c>
    </row>
    <row r="16" spans="1:17" ht="19.5" customHeight="1" thickBot="1">
      <c r="A16" s="240"/>
      <c r="B16" s="241"/>
      <c r="C16" s="242"/>
      <c r="D16" s="241"/>
      <c r="E16" s="213"/>
      <c r="F16" s="213"/>
      <c r="G16" s="213"/>
      <c r="H16" s="214"/>
      <c r="I16" s="214"/>
      <c r="J16" s="214"/>
      <c r="K16" s="214"/>
      <c r="L16" s="214"/>
      <c r="M16" s="214"/>
      <c r="N16" s="258"/>
      <c r="O16" s="258"/>
      <c r="P16" s="213"/>
      <c r="Q16" s="215"/>
    </row>
    <row r="17" spans="1:17" ht="12.75">
      <c r="A17" s="234">
        <v>2</v>
      </c>
      <c r="B17" s="235" t="s">
        <v>466</v>
      </c>
      <c r="C17" s="236"/>
      <c r="D17" s="235"/>
      <c r="E17" s="203"/>
      <c r="F17" s="203"/>
      <c r="G17" s="203" t="s">
        <v>84</v>
      </c>
      <c r="H17" s="204">
        <f aca="true" t="shared" si="0" ref="H17:H34">I17+J17+K17+L17</f>
        <v>3170313</v>
      </c>
      <c r="I17" s="284">
        <v>103578</v>
      </c>
      <c r="J17" s="284">
        <v>984305.3</v>
      </c>
      <c r="K17" s="284">
        <v>2082429.7</v>
      </c>
      <c r="L17" s="204">
        <v>0</v>
      </c>
      <c r="M17" s="204">
        <v>0</v>
      </c>
      <c r="N17" s="259">
        <v>0</v>
      </c>
      <c r="O17" s="259">
        <v>0</v>
      </c>
      <c r="P17" s="204">
        <v>0</v>
      </c>
      <c r="Q17" s="216">
        <v>0</v>
      </c>
    </row>
    <row r="18" spans="1:17" ht="36">
      <c r="A18" s="237"/>
      <c r="B18" s="238" t="s">
        <v>468</v>
      </c>
      <c r="C18" s="239" t="s">
        <v>479</v>
      </c>
      <c r="D18" s="238" t="s">
        <v>478</v>
      </c>
      <c r="E18" s="207">
        <v>900</v>
      </c>
      <c r="F18" s="207">
        <v>90001</v>
      </c>
      <c r="G18" s="208" t="s">
        <v>71</v>
      </c>
      <c r="H18" s="282">
        <v>2076513</v>
      </c>
      <c r="I18" s="282">
        <v>103578</v>
      </c>
      <c r="J18" s="282">
        <v>420555.75</v>
      </c>
      <c r="K18" s="209">
        <v>1552379.25</v>
      </c>
      <c r="L18" s="209">
        <v>0</v>
      </c>
      <c r="M18" s="209">
        <v>0</v>
      </c>
      <c r="N18" s="257">
        <v>0</v>
      </c>
      <c r="O18" s="257">
        <v>0</v>
      </c>
      <c r="P18" s="209">
        <v>0</v>
      </c>
      <c r="Q18" s="212"/>
    </row>
    <row r="19" spans="1:17" ht="36">
      <c r="A19" s="237"/>
      <c r="B19" s="238" t="s">
        <v>460</v>
      </c>
      <c r="C19" s="239"/>
      <c r="D19" s="238"/>
      <c r="E19" s="207"/>
      <c r="F19" s="207"/>
      <c r="G19" s="208" t="s">
        <v>72</v>
      </c>
      <c r="H19" s="209">
        <f t="shared" si="0"/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57">
        <v>0</v>
      </c>
      <c r="O19" s="257">
        <v>0</v>
      </c>
      <c r="P19" s="209">
        <v>0</v>
      </c>
      <c r="Q19" s="210">
        <v>0</v>
      </c>
    </row>
    <row r="20" spans="1:17" ht="36">
      <c r="A20" s="237"/>
      <c r="B20" s="266" t="s">
        <v>461</v>
      </c>
      <c r="C20" s="239"/>
      <c r="D20" s="238"/>
      <c r="E20" s="207"/>
      <c r="F20" s="207"/>
      <c r="G20" s="211" t="s">
        <v>73</v>
      </c>
      <c r="H20" s="209">
        <f t="shared" si="0"/>
        <v>1093800</v>
      </c>
      <c r="I20" s="209">
        <v>0</v>
      </c>
      <c r="J20" s="282">
        <v>563749.55</v>
      </c>
      <c r="K20" s="282">
        <v>530050.45</v>
      </c>
      <c r="L20" s="209">
        <v>0</v>
      </c>
      <c r="M20" s="209">
        <v>0</v>
      </c>
      <c r="N20" s="257">
        <v>0</v>
      </c>
      <c r="O20" s="257">
        <v>0</v>
      </c>
      <c r="P20" s="209">
        <v>0</v>
      </c>
      <c r="Q20" s="210">
        <v>0</v>
      </c>
    </row>
    <row r="21" spans="1:17" ht="21.75" customHeight="1" thickBot="1">
      <c r="A21" s="240"/>
      <c r="B21" s="241"/>
      <c r="C21" s="242"/>
      <c r="D21" s="241"/>
      <c r="E21" s="213"/>
      <c r="F21" s="213"/>
      <c r="G21" s="213"/>
      <c r="H21" s="214"/>
      <c r="I21" s="214"/>
      <c r="J21" s="214"/>
      <c r="K21" s="214"/>
      <c r="L21" s="214"/>
      <c r="M21" s="214"/>
      <c r="N21" s="258"/>
      <c r="O21" s="258"/>
      <c r="P21" s="213"/>
      <c r="Q21" s="215"/>
    </row>
    <row r="22" spans="1:17" ht="30" customHeight="1">
      <c r="A22" s="234">
        <v>3</v>
      </c>
      <c r="B22" s="235" t="s">
        <v>466</v>
      </c>
      <c r="C22" s="236"/>
      <c r="D22" s="235"/>
      <c r="E22" s="203"/>
      <c r="F22" s="203"/>
      <c r="G22" s="203" t="s">
        <v>84</v>
      </c>
      <c r="H22" s="284">
        <v>1911465.6</v>
      </c>
      <c r="I22" s="284">
        <v>70630</v>
      </c>
      <c r="J22" s="284">
        <v>1840835.6</v>
      </c>
      <c r="K22" s="204">
        <v>0</v>
      </c>
      <c r="L22" s="204">
        <v>0</v>
      </c>
      <c r="M22" s="204">
        <v>0</v>
      </c>
      <c r="N22" s="259">
        <v>0</v>
      </c>
      <c r="O22" s="259">
        <v>0</v>
      </c>
      <c r="P22" s="204">
        <v>0</v>
      </c>
      <c r="Q22" s="216">
        <v>0</v>
      </c>
    </row>
    <row r="23" spans="1:17" ht="36">
      <c r="A23" s="237"/>
      <c r="B23" s="238" t="s">
        <v>469</v>
      </c>
      <c r="C23" s="239" t="s">
        <v>480</v>
      </c>
      <c r="D23" s="238" t="s">
        <v>478</v>
      </c>
      <c r="E23" s="207">
        <v>600</v>
      </c>
      <c r="F23" s="207">
        <v>60016</v>
      </c>
      <c r="G23" s="208" t="s">
        <v>71</v>
      </c>
      <c r="H23" s="282">
        <v>764586.24</v>
      </c>
      <c r="I23" s="282">
        <v>70630</v>
      </c>
      <c r="J23" s="282">
        <v>693956.24</v>
      </c>
      <c r="K23" s="209">
        <v>0</v>
      </c>
      <c r="L23" s="209">
        <v>0</v>
      </c>
      <c r="M23" s="209">
        <v>0</v>
      </c>
      <c r="N23" s="257">
        <v>0</v>
      </c>
      <c r="O23" s="257">
        <v>0</v>
      </c>
      <c r="P23" s="209">
        <v>0</v>
      </c>
      <c r="Q23" s="210">
        <v>0</v>
      </c>
    </row>
    <row r="24" spans="1:17" ht="24">
      <c r="A24" s="237"/>
      <c r="B24" s="238" t="s">
        <v>462</v>
      </c>
      <c r="C24" s="239"/>
      <c r="D24" s="238"/>
      <c r="E24" s="207"/>
      <c r="F24" s="207"/>
      <c r="G24" s="208" t="s">
        <v>72</v>
      </c>
      <c r="H24" s="209">
        <f t="shared" si="0"/>
        <v>0</v>
      </c>
      <c r="I24" s="209">
        <v>0</v>
      </c>
      <c r="J24" s="209">
        <v>0</v>
      </c>
      <c r="K24" s="209">
        <v>0</v>
      </c>
      <c r="L24" s="209">
        <v>0</v>
      </c>
      <c r="M24" s="209">
        <v>0</v>
      </c>
      <c r="N24" s="257">
        <v>0</v>
      </c>
      <c r="O24" s="257">
        <v>0</v>
      </c>
      <c r="P24" s="209">
        <v>0</v>
      </c>
      <c r="Q24" s="210">
        <v>0</v>
      </c>
    </row>
    <row r="25" spans="1:17" ht="24">
      <c r="A25" s="237"/>
      <c r="B25" s="266" t="s">
        <v>463</v>
      </c>
      <c r="C25" s="239"/>
      <c r="D25" s="238"/>
      <c r="E25" s="207"/>
      <c r="F25" s="207"/>
      <c r="G25" s="211" t="s">
        <v>73</v>
      </c>
      <c r="H25" s="282">
        <v>1146879.36</v>
      </c>
      <c r="I25" s="209">
        <v>0</v>
      </c>
      <c r="J25" s="282">
        <v>1146879.36</v>
      </c>
      <c r="K25" s="209">
        <v>0</v>
      </c>
      <c r="L25" s="209">
        <v>0</v>
      </c>
      <c r="M25" s="209">
        <v>0</v>
      </c>
      <c r="N25" s="257">
        <v>0</v>
      </c>
      <c r="O25" s="257">
        <v>0</v>
      </c>
      <c r="P25" s="209">
        <v>0</v>
      </c>
      <c r="Q25" s="210">
        <v>0</v>
      </c>
    </row>
    <row r="26" spans="1:17" ht="13.5" thickBot="1">
      <c r="A26" s="240"/>
      <c r="B26" s="241"/>
      <c r="C26" s="242"/>
      <c r="D26" s="241"/>
      <c r="E26" s="213"/>
      <c r="F26" s="213"/>
      <c r="G26" s="213"/>
      <c r="H26" s="214"/>
      <c r="I26" s="214"/>
      <c r="J26" s="214"/>
      <c r="K26" s="214"/>
      <c r="L26" s="214"/>
      <c r="M26" s="214"/>
      <c r="N26" s="258"/>
      <c r="O26" s="258"/>
      <c r="P26" s="213"/>
      <c r="Q26" s="215"/>
    </row>
    <row r="27" spans="1:17" ht="36">
      <c r="A27" s="234">
        <v>4</v>
      </c>
      <c r="B27" s="235" t="s">
        <v>464</v>
      </c>
      <c r="C27" s="236" t="s">
        <v>481</v>
      </c>
      <c r="D27" s="235" t="s">
        <v>478</v>
      </c>
      <c r="E27" s="217" t="s">
        <v>322</v>
      </c>
      <c r="F27" s="217" t="s">
        <v>407</v>
      </c>
      <c r="G27" s="203" t="s">
        <v>84</v>
      </c>
      <c r="H27" s="204">
        <f t="shared" si="0"/>
        <v>1057980</v>
      </c>
      <c r="I27" s="204">
        <v>53680</v>
      </c>
      <c r="J27" s="204">
        <v>500000</v>
      </c>
      <c r="K27" s="204">
        <v>504300</v>
      </c>
      <c r="L27" s="204">
        <v>0</v>
      </c>
      <c r="M27" s="204">
        <v>0</v>
      </c>
      <c r="N27" s="259">
        <v>0</v>
      </c>
      <c r="O27" s="259">
        <v>0</v>
      </c>
      <c r="P27" s="204">
        <v>0</v>
      </c>
      <c r="Q27" s="216">
        <v>0</v>
      </c>
    </row>
    <row r="28" spans="1:17" ht="24">
      <c r="A28" s="237"/>
      <c r="B28" s="238" t="s">
        <v>470</v>
      </c>
      <c r="C28" s="239"/>
      <c r="D28" s="238"/>
      <c r="E28" s="207"/>
      <c r="F28" s="207"/>
      <c r="G28" s="208" t="s">
        <v>71</v>
      </c>
      <c r="H28" s="209">
        <f t="shared" si="0"/>
        <v>557980</v>
      </c>
      <c r="I28" s="209">
        <v>53680</v>
      </c>
      <c r="J28" s="209">
        <v>326383</v>
      </c>
      <c r="K28" s="209">
        <v>177917</v>
      </c>
      <c r="L28" s="209">
        <v>0</v>
      </c>
      <c r="M28" s="209">
        <v>0</v>
      </c>
      <c r="N28" s="257">
        <v>0</v>
      </c>
      <c r="O28" s="257">
        <v>0</v>
      </c>
      <c r="P28" s="209">
        <v>0</v>
      </c>
      <c r="Q28" s="212"/>
    </row>
    <row r="29" spans="1:17" ht="24">
      <c r="A29" s="237"/>
      <c r="B29" s="238" t="s">
        <v>471</v>
      </c>
      <c r="C29" s="239"/>
      <c r="D29" s="238"/>
      <c r="E29" s="207"/>
      <c r="F29" s="207"/>
      <c r="G29" s="208" t="s">
        <v>72</v>
      </c>
      <c r="H29" s="209">
        <f t="shared" si="0"/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57">
        <v>0</v>
      </c>
      <c r="O29" s="257">
        <v>0</v>
      </c>
      <c r="P29" s="209">
        <v>0</v>
      </c>
      <c r="Q29" s="210">
        <v>0</v>
      </c>
    </row>
    <row r="30" spans="1:17" ht="36">
      <c r="A30" s="237"/>
      <c r="B30" s="266" t="s">
        <v>467</v>
      </c>
      <c r="C30" s="239"/>
      <c r="D30" s="238"/>
      <c r="E30" s="207"/>
      <c r="F30" s="207"/>
      <c r="G30" s="211" t="s">
        <v>73</v>
      </c>
      <c r="H30" s="209">
        <f t="shared" si="0"/>
        <v>500000</v>
      </c>
      <c r="I30" s="209">
        <v>0</v>
      </c>
      <c r="J30" s="209">
        <v>173617</v>
      </c>
      <c r="K30" s="209">
        <v>326383</v>
      </c>
      <c r="L30" s="209">
        <v>0</v>
      </c>
      <c r="M30" s="209">
        <v>0</v>
      </c>
      <c r="N30" s="257">
        <v>0</v>
      </c>
      <c r="O30" s="257">
        <v>0</v>
      </c>
      <c r="P30" s="209">
        <v>0</v>
      </c>
      <c r="Q30" s="210">
        <v>0</v>
      </c>
    </row>
    <row r="31" spans="1:17" ht="13.5" customHeight="1" thickBot="1">
      <c r="A31" s="240"/>
      <c r="B31" s="241"/>
      <c r="C31" s="242"/>
      <c r="D31" s="241"/>
      <c r="E31" s="213"/>
      <c r="F31" s="213"/>
      <c r="G31" s="213"/>
      <c r="H31" s="214"/>
      <c r="I31" s="214"/>
      <c r="J31" s="214"/>
      <c r="K31" s="214"/>
      <c r="L31" s="214"/>
      <c r="M31" s="214"/>
      <c r="N31" s="258"/>
      <c r="O31" s="258"/>
      <c r="P31" s="213"/>
      <c r="Q31" s="215"/>
    </row>
    <row r="32" spans="1:17" ht="14.25" customHeight="1">
      <c r="A32" s="234">
        <v>5</v>
      </c>
      <c r="B32" s="235" t="s">
        <v>472</v>
      </c>
      <c r="C32" s="236"/>
      <c r="D32" s="235"/>
      <c r="E32" s="203"/>
      <c r="F32" s="203"/>
      <c r="G32" s="203" t="s">
        <v>84</v>
      </c>
      <c r="H32" s="284">
        <v>3933740.44</v>
      </c>
      <c r="I32" s="284">
        <v>415449.22</v>
      </c>
      <c r="J32" s="284">
        <v>3518291.22</v>
      </c>
      <c r="K32" s="204">
        <v>0</v>
      </c>
      <c r="L32" s="204">
        <v>0</v>
      </c>
      <c r="M32" s="204">
        <v>0</v>
      </c>
      <c r="N32" s="259">
        <v>0</v>
      </c>
      <c r="O32" s="259">
        <v>0</v>
      </c>
      <c r="P32" s="204">
        <v>0</v>
      </c>
      <c r="Q32" s="216">
        <v>0</v>
      </c>
    </row>
    <row r="33" spans="1:17" ht="26.25" customHeight="1">
      <c r="A33" s="237"/>
      <c r="B33" s="238" t="s">
        <v>468</v>
      </c>
      <c r="C33" s="239" t="s">
        <v>480</v>
      </c>
      <c r="D33" s="238" t="s">
        <v>482</v>
      </c>
      <c r="E33" s="207">
        <v>900</v>
      </c>
      <c r="F33" s="207">
        <v>90001</v>
      </c>
      <c r="G33" s="208" t="s">
        <v>71</v>
      </c>
      <c r="H33" s="282">
        <v>2006187.21</v>
      </c>
      <c r="I33" s="282">
        <v>415449.22</v>
      </c>
      <c r="J33" s="282">
        <v>1590737.99</v>
      </c>
      <c r="K33" s="209">
        <v>0</v>
      </c>
      <c r="L33" s="209">
        <v>0</v>
      </c>
      <c r="M33" s="209">
        <v>0</v>
      </c>
      <c r="N33" s="257">
        <v>0</v>
      </c>
      <c r="O33" s="257">
        <v>0</v>
      </c>
      <c r="P33" s="209">
        <v>0</v>
      </c>
      <c r="Q33" s="210">
        <v>0</v>
      </c>
    </row>
    <row r="34" spans="1:17" ht="36">
      <c r="A34" s="237"/>
      <c r="B34" s="238" t="s">
        <v>473</v>
      </c>
      <c r="C34" s="239"/>
      <c r="D34" s="238"/>
      <c r="E34" s="207"/>
      <c r="F34" s="207"/>
      <c r="G34" s="208" t="s">
        <v>72</v>
      </c>
      <c r="H34" s="209">
        <f t="shared" si="0"/>
        <v>0</v>
      </c>
      <c r="I34" s="209">
        <v>0</v>
      </c>
      <c r="J34" s="209">
        <v>0</v>
      </c>
      <c r="K34" s="209">
        <v>0</v>
      </c>
      <c r="L34" s="209">
        <v>0</v>
      </c>
      <c r="M34" s="209">
        <v>0</v>
      </c>
      <c r="N34" s="257">
        <v>0</v>
      </c>
      <c r="O34" s="257">
        <v>0</v>
      </c>
      <c r="P34" s="209">
        <v>0</v>
      </c>
      <c r="Q34" s="210">
        <v>0</v>
      </c>
    </row>
    <row r="35" spans="1:17" ht="60">
      <c r="A35" s="237"/>
      <c r="B35" s="266" t="s">
        <v>474</v>
      </c>
      <c r="C35" s="239"/>
      <c r="D35" s="238"/>
      <c r="E35" s="207"/>
      <c r="F35" s="207"/>
      <c r="G35" s="211" t="s">
        <v>73</v>
      </c>
      <c r="H35" s="282">
        <v>1927553.23</v>
      </c>
      <c r="I35" s="209">
        <v>0</v>
      </c>
      <c r="J35" s="282">
        <v>1927553.23</v>
      </c>
      <c r="K35" s="209">
        <v>0</v>
      </c>
      <c r="L35" s="209">
        <v>0</v>
      </c>
      <c r="M35" s="209">
        <v>0</v>
      </c>
      <c r="N35" s="257">
        <v>0</v>
      </c>
      <c r="O35" s="257">
        <v>0</v>
      </c>
      <c r="P35" s="209">
        <v>0</v>
      </c>
      <c r="Q35" s="210">
        <v>0</v>
      </c>
    </row>
    <row r="36" spans="1:17" ht="13.5" thickBot="1">
      <c r="A36" s="240"/>
      <c r="B36" s="241"/>
      <c r="C36" s="242"/>
      <c r="D36" s="241"/>
      <c r="E36" s="213"/>
      <c r="F36" s="213"/>
      <c r="G36" s="213"/>
      <c r="H36" s="214"/>
      <c r="I36" s="214"/>
      <c r="J36" s="214"/>
      <c r="K36" s="214"/>
      <c r="L36" s="214"/>
      <c r="M36" s="214"/>
      <c r="N36" s="258"/>
      <c r="O36" s="258"/>
      <c r="P36" s="213"/>
      <c r="Q36" s="215"/>
    </row>
    <row r="37" spans="1:17" ht="12.75">
      <c r="A37" s="234">
        <v>6</v>
      </c>
      <c r="B37" s="235" t="s">
        <v>472</v>
      </c>
      <c r="C37" s="236"/>
      <c r="D37" s="235"/>
      <c r="E37" s="203"/>
      <c r="F37" s="203"/>
      <c r="G37" s="203" t="s">
        <v>84</v>
      </c>
      <c r="H37" s="204">
        <f>I37+J37+K37</f>
        <v>4938264.91</v>
      </c>
      <c r="I37" s="204">
        <v>568275</v>
      </c>
      <c r="J37" s="204">
        <v>2246029</v>
      </c>
      <c r="K37" s="204">
        <v>2123960.91</v>
      </c>
      <c r="L37" s="204">
        <v>0</v>
      </c>
      <c r="M37" s="204">
        <v>0</v>
      </c>
      <c r="N37" s="259">
        <v>0</v>
      </c>
      <c r="O37" s="259">
        <v>0</v>
      </c>
      <c r="P37" s="204">
        <v>0</v>
      </c>
      <c r="Q37" s="216">
        <v>0</v>
      </c>
    </row>
    <row r="38" spans="1:17" ht="48">
      <c r="A38" s="237"/>
      <c r="B38" s="238" t="s">
        <v>476</v>
      </c>
      <c r="C38" s="239" t="s">
        <v>479</v>
      </c>
      <c r="D38" s="238" t="s">
        <v>483</v>
      </c>
      <c r="E38" s="207">
        <v>921</v>
      </c>
      <c r="F38" s="207">
        <v>92109</v>
      </c>
      <c r="G38" s="208" t="s">
        <v>71</v>
      </c>
      <c r="H38" s="282">
        <v>3473465.76</v>
      </c>
      <c r="I38" s="209">
        <v>568275</v>
      </c>
      <c r="J38" s="282">
        <v>1435230.13</v>
      </c>
      <c r="K38" s="282">
        <v>1469960.63</v>
      </c>
      <c r="L38" s="209">
        <v>0</v>
      </c>
      <c r="M38" s="209">
        <v>0</v>
      </c>
      <c r="N38" s="257">
        <v>0</v>
      </c>
      <c r="O38" s="257">
        <v>0</v>
      </c>
      <c r="P38" s="209">
        <v>0</v>
      </c>
      <c r="Q38" s="210">
        <v>0</v>
      </c>
    </row>
    <row r="39" spans="1:17" ht="36">
      <c r="A39" s="237"/>
      <c r="B39" s="238" t="s">
        <v>477</v>
      </c>
      <c r="C39" s="239"/>
      <c r="D39" s="238"/>
      <c r="E39" s="207"/>
      <c r="F39" s="207"/>
      <c r="G39" s="208" t="s">
        <v>72</v>
      </c>
      <c r="H39" s="209">
        <v>0</v>
      </c>
      <c r="I39" s="209">
        <v>0</v>
      </c>
      <c r="J39" s="209">
        <v>0</v>
      </c>
      <c r="K39" s="209">
        <v>0</v>
      </c>
      <c r="L39" s="209">
        <v>0</v>
      </c>
      <c r="M39" s="209">
        <v>0</v>
      </c>
      <c r="N39" s="257">
        <v>0</v>
      </c>
      <c r="O39" s="257">
        <v>0</v>
      </c>
      <c r="P39" s="209">
        <v>0</v>
      </c>
      <c r="Q39" s="210">
        <v>0</v>
      </c>
    </row>
    <row r="40" spans="1:17" ht="48.75" customHeight="1">
      <c r="A40" s="237"/>
      <c r="B40" s="266" t="s">
        <v>475</v>
      </c>
      <c r="C40" s="239"/>
      <c r="D40" s="238"/>
      <c r="E40" s="207"/>
      <c r="F40" s="207"/>
      <c r="G40" s="211" t="s">
        <v>73</v>
      </c>
      <c r="H40" s="282">
        <v>1464799.15</v>
      </c>
      <c r="I40" s="209">
        <v>0</v>
      </c>
      <c r="J40" s="282">
        <v>810798.87</v>
      </c>
      <c r="K40" s="282">
        <v>654000.28</v>
      </c>
      <c r="L40" s="209">
        <v>0</v>
      </c>
      <c r="M40" s="209">
        <v>0</v>
      </c>
      <c r="N40" s="257">
        <v>0</v>
      </c>
      <c r="O40" s="257">
        <v>0</v>
      </c>
      <c r="P40" s="209">
        <v>0</v>
      </c>
      <c r="Q40" s="210">
        <v>0</v>
      </c>
    </row>
    <row r="41" spans="1:17" ht="13.5" thickBot="1">
      <c r="A41" s="240"/>
      <c r="B41" s="241"/>
      <c r="C41" s="242"/>
      <c r="D41" s="241"/>
      <c r="E41" s="213"/>
      <c r="F41" s="213"/>
      <c r="G41" s="213"/>
      <c r="H41" s="214"/>
      <c r="I41" s="214"/>
      <c r="J41" s="214"/>
      <c r="K41" s="213"/>
      <c r="L41" s="214"/>
      <c r="M41" s="214"/>
      <c r="N41" s="258"/>
      <c r="O41" s="258"/>
      <c r="P41" s="213"/>
      <c r="Q41" s="215"/>
    </row>
    <row r="42" spans="1:17" ht="12.75">
      <c r="A42" s="234">
        <v>7</v>
      </c>
      <c r="B42" s="235" t="s">
        <v>466</v>
      </c>
      <c r="C42" s="236"/>
      <c r="D42" s="235"/>
      <c r="E42" s="203"/>
      <c r="F42" s="203"/>
      <c r="G42" s="203" t="s">
        <v>84</v>
      </c>
      <c r="H42" s="204">
        <f>I42+J42+K42+L42+M42</f>
        <v>6274329.37</v>
      </c>
      <c r="I42" s="204">
        <v>4063.38</v>
      </c>
      <c r="J42" s="204">
        <v>0</v>
      </c>
      <c r="K42" s="204">
        <v>200000</v>
      </c>
      <c r="L42" s="204">
        <v>3881350</v>
      </c>
      <c r="M42" s="204">
        <v>2188915.99</v>
      </c>
      <c r="N42" s="259">
        <v>0</v>
      </c>
      <c r="O42" s="259">
        <v>0</v>
      </c>
      <c r="P42" s="204">
        <v>0</v>
      </c>
      <c r="Q42" s="216">
        <v>0</v>
      </c>
    </row>
    <row r="43" spans="1:17" ht="36">
      <c r="A43" s="237"/>
      <c r="B43" s="238" t="s">
        <v>469</v>
      </c>
      <c r="C43" s="239" t="s">
        <v>511</v>
      </c>
      <c r="D43" s="238" t="s">
        <v>478</v>
      </c>
      <c r="E43" s="207">
        <v>900</v>
      </c>
      <c r="F43" s="207">
        <v>90004</v>
      </c>
      <c r="G43" s="208" t="s">
        <v>71</v>
      </c>
      <c r="H43" s="209">
        <f>I43+J43+K43+L43+M43</f>
        <v>2509973.78</v>
      </c>
      <c r="I43" s="209">
        <v>4063.38</v>
      </c>
      <c r="J43" s="209">
        <v>0</v>
      </c>
      <c r="K43" s="209">
        <v>200000</v>
      </c>
      <c r="L43" s="209">
        <v>1430344</v>
      </c>
      <c r="M43" s="209">
        <v>875566.4</v>
      </c>
      <c r="N43" s="257">
        <v>0</v>
      </c>
      <c r="O43" s="257">
        <v>0</v>
      </c>
      <c r="P43" s="209">
        <v>0</v>
      </c>
      <c r="Q43" s="210">
        <v>0</v>
      </c>
    </row>
    <row r="44" spans="1:17" ht="24">
      <c r="A44" s="237"/>
      <c r="B44" s="238" t="s">
        <v>462</v>
      </c>
      <c r="C44" s="239"/>
      <c r="D44" s="238"/>
      <c r="E44" s="207"/>
      <c r="F44" s="207"/>
      <c r="G44" s="208" t="s">
        <v>72</v>
      </c>
      <c r="H44" s="209">
        <f>I44+J44+K44+L44</f>
        <v>0</v>
      </c>
      <c r="I44" s="209"/>
      <c r="J44" s="209">
        <v>0</v>
      </c>
      <c r="K44" s="209">
        <v>0</v>
      </c>
      <c r="L44" s="209">
        <v>0</v>
      </c>
      <c r="M44" s="209">
        <v>0</v>
      </c>
      <c r="N44" s="257">
        <v>0</v>
      </c>
      <c r="O44" s="257">
        <v>0</v>
      </c>
      <c r="P44" s="209">
        <v>0</v>
      </c>
      <c r="Q44" s="210">
        <v>0</v>
      </c>
    </row>
    <row r="45" spans="1:17" ht="64.5" customHeight="1">
      <c r="A45" s="237"/>
      <c r="B45" s="266" t="s">
        <v>486</v>
      </c>
      <c r="C45" s="239"/>
      <c r="D45" s="238"/>
      <c r="E45" s="207"/>
      <c r="F45" s="207"/>
      <c r="G45" s="211" t="s">
        <v>73</v>
      </c>
      <c r="H45" s="209">
        <f>I45+J45+K45+L45+M45</f>
        <v>3764355.59</v>
      </c>
      <c r="I45" s="209">
        <v>0</v>
      </c>
      <c r="J45" s="209">
        <v>0</v>
      </c>
      <c r="K45" s="209">
        <v>0</v>
      </c>
      <c r="L45" s="209">
        <v>2451006</v>
      </c>
      <c r="M45" s="209">
        <v>1313349.59</v>
      </c>
      <c r="N45" s="257">
        <v>0</v>
      </c>
      <c r="O45" s="257">
        <v>0</v>
      </c>
      <c r="P45" s="209">
        <v>0</v>
      </c>
      <c r="Q45" s="210">
        <v>0</v>
      </c>
    </row>
    <row r="46" spans="1:17" ht="13.5" thickBot="1">
      <c r="A46" s="240"/>
      <c r="B46" s="241"/>
      <c r="C46" s="242"/>
      <c r="D46" s="241"/>
      <c r="E46" s="213"/>
      <c r="F46" s="213"/>
      <c r="G46" s="218"/>
      <c r="H46" s="214"/>
      <c r="I46" s="214"/>
      <c r="J46" s="214"/>
      <c r="K46" s="214"/>
      <c r="L46" s="214"/>
      <c r="M46" s="214"/>
      <c r="N46" s="258"/>
      <c r="O46" s="258"/>
      <c r="P46" s="213"/>
      <c r="Q46" s="215"/>
    </row>
    <row r="47" spans="1:17" ht="36">
      <c r="A47" s="234">
        <v>8</v>
      </c>
      <c r="B47" s="267" t="s">
        <v>498</v>
      </c>
      <c r="C47" s="236" t="s">
        <v>510</v>
      </c>
      <c r="D47" s="235" t="s">
        <v>478</v>
      </c>
      <c r="E47" s="203">
        <v>600</v>
      </c>
      <c r="F47" s="203">
        <v>60016</v>
      </c>
      <c r="G47" s="203" t="s">
        <v>84</v>
      </c>
      <c r="H47" s="204">
        <v>1153313.87</v>
      </c>
      <c r="I47" s="204">
        <v>85579.18</v>
      </c>
      <c r="J47" s="204">
        <v>0</v>
      </c>
      <c r="K47" s="204">
        <v>500000</v>
      </c>
      <c r="L47" s="204">
        <v>567734.69</v>
      </c>
      <c r="M47" s="204">
        <v>0</v>
      </c>
      <c r="N47" s="259">
        <v>0</v>
      </c>
      <c r="O47" s="259">
        <v>0</v>
      </c>
      <c r="P47" s="204">
        <v>0</v>
      </c>
      <c r="Q47" s="216">
        <v>0</v>
      </c>
    </row>
    <row r="48" spans="1:17" ht="12.75">
      <c r="A48" s="237"/>
      <c r="B48" s="238"/>
      <c r="C48" s="239"/>
      <c r="D48" s="238"/>
      <c r="E48" s="207"/>
      <c r="F48" s="207"/>
      <c r="G48" s="208" t="s">
        <v>71</v>
      </c>
      <c r="H48" s="209">
        <f>I48+K48+L48</f>
        <v>619446.87</v>
      </c>
      <c r="I48" s="209">
        <v>85579.18</v>
      </c>
      <c r="J48" s="209">
        <v>0</v>
      </c>
      <c r="K48" s="209">
        <v>250000</v>
      </c>
      <c r="L48" s="209">
        <v>283867.69</v>
      </c>
      <c r="M48" s="209">
        <v>0</v>
      </c>
      <c r="N48" s="257">
        <v>0</v>
      </c>
      <c r="O48" s="257">
        <v>0</v>
      </c>
      <c r="P48" s="209">
        <v>0</v>
      </c>
      <c r="Q48" s="210">
        <v>0</v>
      </c>
    </row>
    <row r="49" spans="1:17" ht="12.75">
      <c r="A49" s="237"/>
      <c r="B49" s="238"/>
      <c r="C49" s="239"/>
      <c r="D49" s="238"/>
      <c r="E49" s="207"/>
      <c r="F49" s="207"/>
      <c r="G49" s="208" t="s">
        <v>72</v>
      </c>
      <c r="H49" s="209">
        <v>533867</v>
      </c>
      <c r="I49" s="209">
        <v>0</v>
      </c>
      <c r="J49" s="209">
        <v>0</v>
      </c>
      <c r="K49" s="209">
        <v>250000</v>
      </c>
      <c r="L49" s="209">
        <v>283867</v>
      </c>
      <c r="M49" s="209">
        <v>0</v>
      </c>
      <c r="N49" s="257">
        <v>0</v>
      </c>
      <c r="O49" s="257">
        <v>0</v>
      </c>
      <c r="P49" s="209">
        <v>0</v>
      </c>
      <c r="Q49" s="210">
        <v>0</v>
      </c>
    </row>
    <row r="50" spans="1:17" ht="33" customHeight="1" thickBot="1">
      <c r="A50" s="240"/>
      <c r="B50" s="241"/>
      <c r="C50" s="242"/>
      <c r="D50" s="241"/>
      <c r="E50" s="213"/>
      <c r="F50" s="213"/>
      <c r="G50" s="218" t="s">
        <v>73</v>
      </c>
      <c r="H50" s="214">
        <v>0</v>
      </c>
      <c r="I50" s="214">
        <v>0</v>
      </c>
      <c r="J50" s="214">
        <v>0</v>
      </c>
      <c r="K50" s="214">
        <v>0</v>
      </c>
      <c r="L50" s="214">
        <v>0</v>
      </c>
      <c r="M50" s="214">
        <v>0</v>
      </c>
      <c r="N50" s="260">
        <v>0</v>
      </c>
      <c r="O50" s="260">
        <v>0</v>
      </c>
      <c r="P50" s="214">
        <v>0</v>
      </c>
      <c r="Q50" s="219">
        <v>0</v>
      </c>
    </row>
    <row r="51" spans="1:17" ht="36">
      <c r="A51" s="234">
        <v>9</v>
      </c>
      <c r="B51" s="267" t="s">
        <v>497</v>
      </c>
      <c r="C51" s="236" t="s">
        <v>510</v>
      </c>
      <c r="D51" s="235" t="s">
        <v>478</v>
      </c>
      <c r="E51" s="203">
        <v>600</v>
      </c>
      <c r="F51" s="203">
        <v>60016</v>
      </c>
      <c r="G51" s="203" t="s">
        <v>84</v>
      </c>
      <c r="H51" s="204">
        <v>1755843</v>
      </c>
      <c r="I51" s="204">
        <v>73270.56</v>
      </c>
      <c r="J51" s="204">
        <v>0</v>
      </c>
      <c r="K51" s="204">
        <v>500000</v>
      </c>
      <c r="L51" s="204">
        <v>1182572.44</v>
      </c>
      <c r="M51" s="204"/>
      <c r="N51" s="261"/>
      <c r="O51" s="261"/>
      <c r="P51" s="203"/>
      <c r="Q51" s="220"/>
    </row>
    <row r="52" spans="1:17" ht="12.75">
      <c r="A52" s="237"/>
      <c r="B52" s="238"/>
      <c r="C52" s="239"/>
      <c r="D52" s="238"/>
      <c r="E52" s="207"/>
      <c r="F52" s="207"/>
      <c r="G52" s="208" t="s">
        <v>71</v>
      </c>
      <c r="H52" s="209">
        <f>I52+K52+L52</f>
        <v>914557</v>
      </c>
      <c r="I52" s="209">
        <v>73270.56</v>
      </c>
      <c r="J52" s="209">
        <v>0</v>
      </c>
      <c r="K52" s="209">
        <v>250000</v>
      </c>
      <c r="L52" s="209">
        <v>591286.44</v>
      </c>
      <c r="M52" s="209"/>
      <c r="N52" s="262"/>
      <c r="O52" s="262"/>
      <c r="P52" s="207"/>
      <c r="Q52" s="212"/>
    </row>
    <row r="53" spans="1:17" ht="12.75">
      <c r="A53" s="237"/>
      <c r="B53" s="238"/>
      <c r="C53" s="239"/>
      <c r="D53" s="238"/>
      <c r="E53" s="207"/>
      <c r="F53" s="207"/>
      <c r="G53" s="208" t="s">
        <v>72</v>
      </c>
      <c r="H53" s="209">
        <v>841286</v>
      </c>
      <c r="I53" s="209"/>
      <c r="J53" s="209">
        <v>0</v>
      </c>
      <c r="K53" s="209">
        <v>250000</v>
      </c>
      <c r="L53" s="209">
        <v>591286</v>
      </c>
      <c r="M53" s="209"/>
      <c r="N53" s="262"/>
      <c r="O53" s="262"/>
      <c r="P53" s="207"/>
      <c r="Q53" s="212"/>
    </row>
    <row r="54" spans="1:17" ht="22.5" thickBot="1">
      <c r="A54" s="240"/>
      <c r="B54" s="241"/>
      <c r="C54" s="242"/>
      <c r="D54" s="241"/>
      <c r="E54" s="213"/>
      <c r="F54" s="213"/>
      <c r="G54" s="218" t="s">
        <v>73</v>
      </c>
      <c r="H54" s="214">
        <v>0</v>
      </c>
      <c r="I54" s="214">
        <v>0</v>
      </c>
      <c r="J54" s="214">
        <v>0</v>
      </c>
      <c r="K54" s="214">
        <v>0</v>
      </c>
      <c r="L54" s="214">
        <v>0</v>
      </c>
      <c r="M54" s="214"/>
      <c r="N54" s="258"/>
      <c r="O54" s="258"/>
      <c r="P54" s="213"/>
      <c r="Q54" s="215"/>
    </row>
    <row r="55" spans="1:17" ht="36">
      <c r="A55" s="234">
        <v>10</v>
      </c>
      <c r="B55" s="267" t="s">
        <v>499</v>
      </c>
      <c r="C55" s="236" t="s">
        <v>511</v>
      </c>
      <c r="D55" s="235" t="s">
        <v>478</v>
      </c>
      <c r="E55" s="203">
        <v>600</v>
      </c>
      <c r="F55" s="203">
        <v>60016</v>
      </c>
      <c r="G55" s="203" t="s">
        <v>84</v>
      </c>
      <c r="H55" s="204">
        <v>620665</v>
      </c>
      <c r="I55" s="204">
        <v>6225.18</v>
      </c>
      <c r="J55" s="204">
        <v>0</v>
      </c>
      <c r="K55" s="204">
        <v>0</v>
      </c>
      <c r="L55" s="204">
        <v>0</v>
      </c>
      <c r="M55" s="204">
        <v>614439.82</v>
      </c>
      <c r="N55" s="259">
        <v>0</v>
      </c>
      <c r="O55" s="259">
        <v>0</v>
      </c>
      <c r="P55" s="204">
        <v>0</v>
      </c>
      <c r="Q55" s="216">
        <v>0</v>
      </c>
    </row>
    <row r="56" spans="1:17" ht="12.75">
      <c r="A56" s="237"/>
      <c r="B56" s="238"/>
      <c r="C56" s="239"/>
      <c r="D56" s="238"/>
      <c r="E56" s="207"/>
      <c r="F56" s="207"/>
      <c r="G56" s="208" t="s">
        <v>71</v>
      </c>
      <c r="H56" s="209">
        <v>620665</v>
      </c>
      <c r="I56" s="209">
        <v>6225.18</v>
      </c>
      <c r="J56" s="209">
        <v>0</v>
      </c>
      <c r="K56" s="209">
        <v>0</v>
      </c>
      <c r="L56" s="209">
        <v>0</v>
      </c>
      <c r="M56" s="209">
        <v>614439.82</v>
      </c>
      <c r="N56" s="257">
        <v>0</v>
      </c>
      <c r="O56" s="257">
        <v>0</v>
      </c>
      <c r="P56" s="209">
        <v>0</v>
      </c>
      <c r="Q56" s="210">
        <v>0</v>
      </c>
    </row>
    <row r="57" spans="1:17" ht="12.75">
      <c r="A57" s="237"/>
      <c r="B57" s="238"/>
      <c r="C57" s="239"/>
      <c r="D57" s="238"/>
      <c r="E57" s="207"/>
      <c r="F57" s="207"/>
      <c r="G57" s="208" t="s">
        <v>72</v>
      </c>
      <c r="H57" s="209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57">
        <v>0</v>
      </c>
      <c r="O57" s="257">
        <v>0</v>
      </c>
      <c r="P57" s="209">
        <v>0</v>
      </c>
      <c r="Q57" s="210">
        <v>0</v>
      </c>
    </row>
    <row r="58" spans="1:17" ht="22.5" thickBot="1">
      <c r="A58" s="240"/>
      <c r="B58" s="241"/>
      <c r="C58" s="242"/>
      <c r="D58" s="241"/>
      <c r="E58" s="213"/>
      <c r="F58" s="213"/>
      <c r="G58" s="218" t="s">
        <v>73</v>
      </c>
      <c r="H58" s="214">
        <v>0</v>
      </c>
      <c r="I58" s="214">
        <v>0</v>
      </c>
      <c r="J58" s="214">
        <v>0</v>
      </c>
      <c r="K58" s="214">
        <v>0</v>
      </c>
      <c r="L58" s="214">
        <v>0</v>
      </c>
      <c r="M58" s="214">
        <v>0</v>
      </c>
      <c r="N58" s="260">
        <v>0</v>
      </c>
      <c r="O58" s="260">
        <v>0</v>
      </c>
      <c r="P58" s="214">
        <v>0</v>
      </c>
      <c r="Q58" s="219">
        <v>0</v>
      </c>
    </row>
    <row r="59" spans="1:17" ht="36">
      <c r="A59" s="234">
        <v>11</v>
      </c>
      <c r="B59" s="267" t="s">
        <v>500</v>
      </c>
      <c r="C59" s="236" t="s">
        <v>512</v>
      </c>
      <c r="D59" s="235" t="s">
        <v>478</v>
      </c>
      <c r="E59" s="203">
        <v>600</v>
      </c>
      <c r="F59" s="203">
        <v>60016</v>
      </c>
      <c r="G59" s="203" t="s">
        <v>84</v>
      </c>
      <c r="H59" s="204">
        <v>8300637.38</v>
      </c>
      <c r="I59" s="204">
        <v>637.38</v>
      </c>
      <c r="J59" s="204">
        <v>0</v>
      </c>
      <c r="K59" s="204">
        <v>0</v>
      </c>
      <c r="L59" s="204">
        <v>0</v>
      </c>
      <c r="M59" s="204">
        <v>300000</v>
      </c>
      <c r="N59" s="259">
        <v>0</v>
      </c>
      <c r="O59" s="259">
        <v>0</v>
      </c>
      <c r="P59" s="204">
        <v>4000000</v>
      </c>
      <c r="Q59" s="259">
        <v>4000000</v>
      </c>
    </row>
    <row r="60" spans="1:17" ht="12.75">
      <c r="A60" s="237"/>
      <c r="B60" s="238"/>
      <c r="C60" s="239"/>
      <c r="D60" s="238"/>
      <c r="E60" s="207"/>
      <c r="F60" s="207"/>
      <c r="G60" s="208" t="s">
        <v>71</v>
      </c>
      <c r="H60" s="209">
        <v>8300637.38</v>
      </c>
      <c r="I60" s="209">
        <v>637.38</v>
      </c>
      <c r="J60" s="209">
        <v>0</v>
      </c>
      <c r="K60" s="209">
        <v>0</v>
      </c>
      <c r="L60" s="209">
        <v>0</v>
      </c>
      <c r="M60" s="209">
        <v>300000</v>
      </c>
      <c r="N60" s="257">
        <v>0</v>
      </c>
      <c r="O60" s="257">
        <v>0</v>
      </c>
      <c r="P60" s="209">
        <v>4000000</v>
      </c>
      <c r="Q60" s="257">
        <v>4000000</v>
      </c>
    </row>
    <row r="61" spans="1:17" ht="12.75">
      <c r="A61" s="237"/>
      <c r="B61" s="238"/>
      <c r="C61" s="239"/>
      <c r="D61" s="238"/>
      <c r="E61" s="207"/>
      <c r="F61" s="207"/>
      <c r="G61" s="208" t="s">
        <v>72</v>
      </c>
      <c r="H61" s="209">
        <v>0</v>
      </c>
      <c r="I61" s="209">
        <v>0</v>
      </c>
      <c r="J61" s="209">
        <v>0</v>
      </c>
      <c r="K61" s="209">
        <v>0</v>
      </c>
      <c r="L61" s="209">
        <v>0</v>
      </c>
      <c r="M61" s="209">
        <v>0</v>
      </c>
      <c r="N61" s="257">
        <v>0</v>
      </c>
      <c r="O61" s="257">
        <v>0</v>
      </c>
      <c r="P61" s="209">
        <v>0</v>
      </c>
      <c r="Q61" s="210">
        <v>0</v>
      </c>
    </row>
    <row r="62" spans="1:17" ht="22.5" thickBot="1">
      <c r="A62" s="240"/>
      <c r="B62" s="241"/>
      <c r="C62" s="242"/>
      <c r="D62" s="241"/>
      <c r="E62" s="213"/>
      <c r="F62" s="213"/>
      <c r="G62" s="218" t="s">
        <v>73</v>
      </c>
      <c r="H62" s="214">
        <v>0</v>
      </c>
      <c r="I62" s="214">
        <v>0</v>
      </c>
      <c r="J62" s="214">
        <v>0</v>
      </c>
      <c r="K62" s="214">
        <v>0</v>
      </c>
      <c r="L62" s="214">
        <v>0</v>
      </c>
      <c r="M62" s="214">
        <v>0</v>
      </c>
      <c r="N62" s="260">
        <v>0</v>
      </c>
      <c r="O62" s="260">
        <v>0</v>
      </c>
      <c r="P62" s="214">
        <v>0</v>
      </c>
      <c r="Q62" s="219">
        <v>0</v>
      </c>
    </row>
    <row r="63" spans="1:17" ht="36">
      <c r="A63" s="234">
        <v>12</v>
      </c>
      <c r="B63" s="267" t="s">
        <v>501</v>
      </c>
      <c r="C63" s="236" t="s">
        <v>510</v>
      </c>
      <c r="D63" s="235" t="s">
        <v>478</v>
      </c>
      <c r="E63" s="203">
        <v>600</v>
      </c>
      <c r="F63" s="203">
        <v>60016</v>
      </c>
      <c r="G63" s="203" t="s">
        <v>84</v>
      </c>
      <c r="H63" s="204">
        <v>465000</v>
      </c>
      <c r="I63" s="204">
        <v>5091.68</v>
      </c>
      <c r="J63" s="204">
        <v>0</v>
      </c>
      <c r="K63" s="204">
        <v>0</v>
      </c>
      <c r="L63" s="204">
        <v>459908.32</v>
      </c>
      <c r="M63" s="204">
        <v>0</v>
      </c>
      <c r="N63" s="259">
        <v>0</v>
      </c>
      <c r="O63" s="259">
        <v>0</v>
      </c>
      <c r="P63" s="204">
        <v>0</v>
      </c>
      <c r="Q63" s="216">
        <v>0</v>
      </c>
    </row>
    <row r="64" spans="1:17" ht="12.75">
      <c r="A64" s="237"/>
      <c r="B64" s="238"/>
      <c r="C64" s="239"/>
      <c r="D64" s="238"/>
      <c r="E64" s="207"/>
      <c r="F64" s="207"/>
      <c r="G64" s="208" t="s">
        <v>71</v>
      </c>
      <c r="H64" s="209">
        <v>465000</v>
      </c>
      <c r="I64" s="209">
        <v>5091.68</v>
      </c>
      <c r="J64" s="209">
        <v>0</v>
      </c>
      <c r="K64" s="209">
        <v>0</v>
      </c>
      <c r="L64" s="209">
        <v>459908.32</v>
      </c>
      <c r="M64" s="209">
        <v>0</v>
      </c>
      <c r="N64" s="257">
        <v>0</v>
      </c>
      <c r="O64" s="257">
        <v>0</v>
      </c>
      <c r="P64" s="209">
        <v>0</v>
      </c>
      <c r="Q64" s="210">
        <v>0</v>
      </c>
    </row>
    <row r="65" spans="1:17" ht="12.75">
      <c r="A65" s="237"/>
      <c r="B65" s="238"/>
      <c r="C65" s="239"/>
      <c r="D65" s="238"/>
      <c r="E65" s="207"/>
      <c r="F65" s="207"/>
      <c r="G65" s="208" t="s">
        <v>72</v>
      </c>
      <c r="H65" s="209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57">
        <v>0</v>
      </c>
      <c r="O65" s="257">
        <v>0</v>
      </c>
      <c r="P65" s="209">
        <v>0</v>
      </c>
      <c r="Q65" s="212"/>
    </row>
    <row r="66" spans="1:17" ht="22.5" thickBot="1">
      <c r="A66" s="240"/>
      <c r="B66" s="241"/>
      <c r="C66" s="242"/>
      <c r="D66" s="241"/>
      <c r="E66" s="213"/>
      <c r="F66" s="213"/>
      <c r="G66" s="218" t="s">
        <v>73</v>
      </c>
      <c r="H66" s="214">
        <v>0</v>
      </c>
      <c r="I66" s="214">
        <v>0</v>
      </c>
      <c r="J66" s="214">
        <v>0</v>
      </c>
      <c r="K66" s="214">
        <v>0</v>
      </c>
      <c r="L66" s="214">
        <v>0</v>
      </c>
      <c r="M66" s="214">
        <v>0</v>
      </c>
      <c r="N66" s="260">
        <v>0</v>
      </c>
      <c r="O66" s="260">
        <v>0</v>
      </c>
      <c r="P66" s="214">
        <v>0</v>
      </c>
      <c r="Q66" s="219">
        <v>0</v>
      </c>
    </row>
    <row r="67" spans="1:17" ht="36">
      <c r="A67" s="234">
        <v>13</v>
      </c>
      <c r="B67" s="267" t="s">
        <v>513</v>
      </c>
      <c r="C67" s="236" t="s">
        <v>516</v>
      </c>
      <c r="D67" s="235" t="s">
        <v>478</v>
      </c>
      <c r="E67" s="203">
        <v>600</v>
      </c>
      <c r="F67" s="203">
        <v>60016</v>
      </c>
      <c r="G67" s="203" t="s">
        <v>84</v>
      </c>
      <c r="H67" s="204">
        <v>4024306</v>
      </c>
      <c r="I67" s="204">
        <v>24306</v>
      </c>
      <c r="J67" s="204">
        <v>0</v>
      </c>
      <c r="K67" s="204">
        <v>0</v>
      </c>
      <c r="L67" s="204">
        <v>0</v>
      </c>
      <c r="M67" s="204">
        <v>200000</v>
      </c>
      <c r="N67" s="259">
        <v>0</v>
      </c>
      <c r="O67" s="259">
        <v>0</v>
      </c>
      <c r="P67" s="204">
        <v>1000000</v>
      </c>
      <c r="Q67" s="216">
        <v>2800000</v>
      </c>
    </row>
    <row r="68" spans="1:17" ht="12.75">
      <c r="A68" s="237"/>
      <c r="B68" s="238"/>
      <c r="C68" s="239"/>
      <c r="D68" s="238"/>
      <c r="E68" s="207"/>
      <c r="F68" s="207"/>
      <c r="G68" s="208" t="s">
        <v>71</v>
      </c>
      <c r="H68" s="209">
        <v>4024306</v>
      </c>
      <c r="I68" s="209">
        <v>24306</v>
      </c>
      <c r="J68" s="209">
        <v>0</v>
      </c>
      <c r="K68" s="209">
        <v>0</v>
      </c>
      <c r="L68" s="209">
        <v>0</v>
      </c>
      <c r="M68" s="209">
        <v>200000</v>
      </c>
      <c r="N68" s="257">
        <v>0</v>
      </c>
      <c r="O68" s="257">
        <v>0</v>
      </c>
      <c r="P68" s="209">
        <v>1000000</v>
      </c>
      <c r="Q68" s="210">
        <v>2800000</v>
      </c>
    </row>
    <row r="69" spans="1:17" ht="12.75">
      <c r="A69" s="237"/>
      <c r="B69" s="238"/>
      <c r="C69" s="239"/>
      <c r="D69" s="238"/>
      <c r="E69" s="207"/>
      <c r="F69" s="207"/>
      <c r="G69" s="208" t="s">
        <v>72</v>
      </c>
      <c r="H69" s="209">
        <v>0</v>
      </c>
      <c r="I69" s="209">
        <v>0</v>
      </c>
      <c r="J69" s="209">
        <v>0</v>
      </c>
      <c r="K69" s="209">
        <v>0</v>
      </c>
      <c r="L69" s="209">
        <v>0</v>
      </c>
      <c r="M69" s="209">
        <v>0</v>
      </c>
      <c r="N69" s="257">
        <v>0</v>
      </c>
      <c r="O69" s="257">
        <v>0</v>
      </c>
      <c r="P69" s="209">
        <v>0</v>
      </c>
      <c r="Q69" s="210">
        <v>0</v>
      </c>
    </row>
    <row r="70" spans="1:17" ht="22.5" thickBot="1">
      <c r="A70" s="240"/>
      <c r="B70" s="241"/>
      <c r="C70" s="242"/>
      <c r="D70" s="241"/>
      <c r="E70" s="213"/>
      <c r="F70" s="213"/>
      <c r="G70" s="218" t="s">
        <v>73</v>
      </c>
      <c r="H70" s="214">
        <v>0</v>
      </c>
      <c r="I70" s="214">
        <v>0</v>
      </c>
      <c r="J70" s="214">
        <v>0</v>
      </c>
      <c r="K70" s="214">
        <v>0</v>
      </c>
      <c r="L70" s="214">
        <v>0</v>
      </c>
      <c r="M70" s="214">
        <v>0</v>
      </c>
      <c r="N70" s="260">
        <v>0</v>
      </c>
      <c r="O70" s="260">
        <v>0</v>
      </c>
      <c r="P70" s="214">
        <v>0</v>
      </c>
      <c r="Q70" s="219">
        <v>0</v>
      </c>
    </row>
    <row r="71" spans="1:17" ht="36">
      <c r="A71" s="234">
        <v>14</v>
      </c>
      <c r="B71" s="267" t="s">
        <v>509</v>
      </c>
      <c r="C71" s="236" t="s">
        <v>517</v>
      </c>
      <c r="D71" s="235" t="s">
        <v>478</v>
      </c>
      <c r="E71" s="203">
        <v>900</v>
      </c>
      <c r="F71" s="203">
        <v>90001</v>
      </c>
      <c r="G71" s="203" t="s">
        <v>84</v>
      </c>
      <c r="H71" s="204">
        <v>4000000</v>
      </c>
      <c r="I71" s="204">
        <v>0</v>
      </c>
      <c r="J71" s="204">
        <v>0</v>
      </c>
      <c r="K71" s="204">
        <v>0</v>
      </c>
      <c r="L71" s="204">
        <v>0</v>
      </c>
      <c r="M71" s="204">
        <v>0</v>
      </c>
      <c r="N71" s="259">
        <v>0</v>
      </c>
      <c r="O71" s="259">
        <v>0</v>
      </c>
      <c r="P71" s="204">
        <v>2000000</v>
      </c>
      <c r="Q71" s="216">
        <v>2000000</v>
      </c>
    </row>
    <row r="72" spans="1:17" ht="12.75">
      <c r="A72" s="237"/>
      <c r="B72" s="238"/>
      <c r="C72" s="239"/>
      <c r="D72" s="238"/>
      <c r="E72" s="207"/>
      <c r="F72" s="207"/>
      <c r="G72" s="208" t="s">
        <v>71</v>
      </c>
      <c r="H72" s="209">
        <v>4000000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57">
        <v>0</v>
      </c>
      <c r="O72" s="257">
        <v>0</v>
      </c>
      <c r="P72" s="209">
        <v>2000000</v>
      </c>
      <c r="Q72" s="210">
        <v>2000000</v>
      </c>
    </row>
    <row r="73" spans="1:17" ht="12.75">
      <c r="A73" s="237"/>
      <c r="B73" s="238"/>
      <c r="C73" s="239"/>
      <c r="D73" s="238"/>
      <c r="E73" s="207"/>
      <c r="F73" s="207"/>
      <c r="G73" s="208" t="s">
        <v>72</v>
      </c>
      <c r="H73" s="209">
        <v>0</v>
      </c>
      <c r="I73" s="209">
        <v>0</v>
      </c>
      <c r="J73" s="209">
        <v>0</v>
      </c>
      <c r="K73" s="209">
        <v>0</v>
      </c>
      <c r="L73" s="209">
        <v>0</v>
      </c>
      <c r="M73" s="209">
        <v>0</v>
      </c>
      <c r="N73" s="257">
        <v>0</v>
      </c>
      <c r="O73" s="257">
        <v>0</v>
      </c>
      <c r="P73" s="209">
        <v>0</v>
      </c>
      <c r="Q73" s="210">
        <v>0</v>
      </c>
    </row>
    <row r="74" spans="1:17" ht="22.5" thickBot="1">
      <c r="A74" s="240"/>
      <c r="B74" s="241"/>
      <c r="C74" s="242"/>
      <c r="D74" s="241"/>
      <c r="E74" s="213"/>
      <c r="F74" s="213"/>
      <c r="G74" s="218" t="s">
        <v>73</v>
      </c>
      <c r="H74" s="214">
        <v>0</v>
      </c>
      <c r="I74" s="214">
        <v>0</v>
      </c>
      <c r="J74" s="214">
        <v>0</v>
      </c>
      <c r="K74" s="214">
        <v>0</v>
      </c>
      <c r="L74" s="214">
        <v>0</v>
      </c>
      <c r="M74" s="214">
        <v>0</v>
      </c>
      <c r="N74" s="260">
        <v>0</v>
      </c>
      <c r="O74" s="260">
        <v>0</v>
      </c>
      <c r="P74" s="214">
        <v>0</v>
      </c>
      <c r="Q74" s="219">
        <v>0</v>
      </c>
    </row>
    <row r="75" spans="1:17" ht="36">
      <c r="A75" s="234">
        <v>15</v>
      </c>
      <c r="B75" s="267" t="s">
        <v>502</v>
      </c>
      <c r="C75" s="236" t="s">
        <v>517</v>
      </c>
      <c r="D75" s="235" t="s">
        <v>478</v>
      </c>
      <c r="E75" s="203">
        <v>900</v>
      </c>
      <c r="F75" s="203">
        <v>90001</v>
      </c>
      <c r="G75" s="203" t="s">
        <v>84</v>
      </c>
      <c r="H75" s="204">
        <v>2000000</v>
      </c>
      <c r="I75" s="204">
        <v>0</v>
      </c>
      <c r="J75" s="204">
        <v>0</v>
      </c>
      <c r="K75" s="204">
        <v>0</v>
      </c>
      <c r="L75" s="204">
        <v>0</v>
      </c>
      <c r="M75" s="204">
        <v>0</v>
      </c>
      <c r="N75" s="259">
        <v>0</v>
      </c>
      <c r="O75" s="259">
        <v>0</v>
      </c>
      <c r="P75" s="204">
        <v>1000000</v>
      </c>
      <c r="Q75" s="216">
        <v>1000000</v>
      </c>
    </row>
    <row r="76" spans="1:17" ht="12.75">
      <c r="A76" s="237"/>
      <c r="B76" s="238"/>
      <c r="C76" s="239"/>
      <c r="D76" s="238"/>
      <c r="E76" s="207"/>
      <c r="F76" s="207"/>
      <c r="G76" s="208" t="s">
        <v>71</v>
      </c>
      <c r="H76" s="209">
        <v>2000000</v>
      </c>
      <c r="I76" s="209">
        <v>0</v>
      </c>
      <c r="J76" s="209">
        <v>0</v>
      </c>
      <c r="K76" s="209">
        <v>0</v>
      </c>
      <c r="L76" s="209">
        <v>0</v>
      </c>
      <c r="M76" s="209">
        <v>0</v>
      </c>
      <c r="N76" s="257">
        <v>0</v>
      </c>
      <c r="O76" s="257">
        <v>0</v>
      </c>
      <c r="P76" s="209">
        <v>1000000</v>
      </c>
      <c r="Q76" s="210">
        <v>1000000</v>
      </c>
    </row>
    <row r="77" spans="1:17" ht="12.75">
      <c r="A77" s="237"/>
      <c r="B77" s="238"/>
      <c r="C77" s="239"/>
      <c r="D77" s="238"/>
      <c r="E77" s="207"/>
      <c r="F77" s="207"/>
      <c r="G77" s="208" t="s">
        <v>72</v>
      </c>
      <c r="H77" s="209">
        <v>0</v>
      </c>
      <c r="I77" s="209">
        <v>0</v>
      </c>
      <c r="J77" s="209">
        <v>0</v>
      </c>
      <c r="K77" s="209">
        <v>0</v>
      </c>
      <c r="L77" s="209">
        <v>0</v>
      </c>
      <c r="M77" s="209">
        <v>0</v>
      </c>
      <c r="N77" s="257">
        <v>0</v>
      </c>
      <c r="O77" s="257">
        <v>0</v>
      </c>
      <c r="P77" s="209">
        <v>0</v>
      </c>
      <c r="Q77" s="210">
        <v>0</v>
      </c>
    </row>
    <row r="78" spans="1:17" ht="21.75">
      <c r="A78" s="237"/>
      <c r="B78" s="238"/>
      <c r="C78" s="239"/>
      <c r="D78" s="238"/>
      <c r="E78" s="207"/>
      <c r="F78" s="207"/>
      <c r="G78" s="211" t="s">
        <v>73</v>
      </c>
      <c r="H78" s="209">
        <v>0</v>
      </c>
      <c r="I78" s="209">
        <v>0</v>
      </c>
      <c r="J78" s="209">
        <v>0</v>
      </c>
      <c r="K78" s="209">
        <v>0</v>
      </c>
      <c r="L78" s="209">
        <v>0</v>
      </c>
      <c r="M78" s="209">
        <v>0</v>
      </c>
      <c r="N78" s="257">
        <v>0</v>
      </c>
      <c r="O78" s="257">
        <v>0</v>
      </c>
      <c r="P78" s="209">
        <v>0</v>
      </c>
      <c r="Q78" s="210">
        <v>0</v>
      </c>
    </row>
    <row r="79" spans="1:17" ht="13.5" thickBot="1">
      <c r="A79" s="240"/>
      <c r="B79" s="241"/>
      <c r="C79" s="242"/>
      <c r="D79" s="241"/>
      <c r="E79" s="213"/>
      <c r="F79" s="213"/>
      <c r="G79" s="218"/>
      <c r="H79" s="214"/>
      <c r="I79" s="214"/>
      <c r="J79" s="214"/>
      <c r="K79" s="214"/>
      <c r="L79" s="214"/>
      <c r="M79" s="214"/>
      <c r="N79" s="258"/>
      <c r="O79" s="258"/>
      <c r="P79" s="213"/>
      <c r="Q79" s="215"/>
    </row>
    <row r="80" spans="1:17" ht="36">
      <c r="A80" s="234">
        <v>16</v>
      </c>
      <c r="B80" s="267" t="s">
        <v>503</v>
      </c>
      <c r="C80" s="236" t="s">
        <v>518</v>
      </c>
      <c r="D80" s="235" t="s">
        <v>478</v>
      </c>
      <c r="E80" s="203">
        <v>900</v>
      </c>
      <c r="F80" s="203">
        <v>90001</v>
      </c>
      <c r="G80" s="203" t="s">
        <v>84</v>
      </c>
      <c r="H80" s="204">
        <v>2000000</v>
      </c>
      <c r="I80" s="204">
        <v>0</v>
      </c>
      <c r="J80" s="204">
        <v>0</v>
      </c>
      <c r="K80" s="204">
        <v>0</v>
      </c>
      <c r="L80" s="204">
        <v>0</v>
      </c>
      <c r="M80" s="204">
        <v>0</v>
      </c>
      <c r="N80" s="259">
        <v>0</v>
      </c>
      <c r="O80" s="259">
        <v>0</v>
      </c>
      <c r="P80" s="204">
        <v>0</v>
      </c>
      <c r="Q80" s="216">
        <v>1000000</v>
      </c>
    </row>
    <row r="81" spans="1:17" ht="12.75">
      <c r="A81" s="237"/>
      <c r="B81" s="238"/>
      <c r="C81" s="239"/>
      <c r="D81" s="238"/>
      <c r="E81" s="207"/>
      <c r="F81" s="207"/>
      <c r="G81" s="208" t="s">
        <v>71</v>
      </c>
      <c r="H81" s="209">
        <v>2000000</v>
      </c>
      <c r="I81" s="209">
        <v>0</v>
      </c>
      <c r="J81" s="209">
        <v>0</v>
      </c>
      <c r="K81" s="209">
        <v>0</v>
      </c>
      <c r="L81" s="209">
        <v>0</v>
      </c>
      <c r="M81" s="209">
        <v>0</v>
      </c>
      <c r="N81" s="257">
        <v>0</v>
      </c>
      <c r="O81" s="257">
        <v>0</v>
      </c>
      <c r="P81" s="209">
        <v>0</v>
      </c>
      <c r="Q81" s="210">
        <v>1000000</v>
      </c>
    </row>
    <row r="82" spans="1:17" ht="12.75">
      <c r="A82" s="237"/>
      <c r="B82" s="238"/>
      <c r="C82" s="239"/>
      <c r="D82" s="238"/>
      <c r="E82" s="207"/>
      <c r="F82" s="207"/>
      <c r="G82" s="208" t="s">
        <v>72</v>
      </c>
      <c r="H82" s="209">
        <v>0</v>
      </c>
      <c r="I82" s="209">
        <v>0</v>
      </c>
      <c r="J82" s="209">
        <v>0</v>
      </c>
      <c r="K82" s="209">
        <v>0</v>
      </c>
      <c r="L82" s="209">
        <v>0</v>
      </c>
      <c r="M82" s="209">
        <v>0</v>
      </c>
      <c r="N82" s="257">
        <v>0</v>
      </c>
      <c r="O82" s="257">
        <v>0</v>
      </c>
      <c r="P82" s="209">
        <v>0</v>
      </c>
      <c r="Q82" s="210">
        <v>0</v>
      </c>
    </row>
    <row r="83" spans="1:17" ht="21.75">
      <c r="A83" s="237"/>
      <c r="B83" s="238"/>
      <c r="C83" s="239"/>
      <c r="D83" s="238"/>
      <c r="E83" s="207"/>
      <c r="F83" s="207"/>
      <c r="G83" s="211" t="s">
        <v>73</v>
      </c>
      <c r="H83" s="209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57">
        <v>0</v>
      </c>
      <c r="O83" s="257">
        <v>0</v>
      </c>
      <c r="P83" s="209">
        <v>0</v>
      </c>
      <c r="Q83" s="210">
        <v>0</v>
      </c>
    </row>
    <row r="84" spans="1:17" ht="13.5" thickBot="1">
      <c r="A84" s="240"/>
      <c r="B84" s="241"/>
      <c r="C84" s="242"/>
      <c r="D84" s="241"/>
      <c r="E84" s="213"/>
      <c r="F84" s="213"/>
      <c r="G84" s="218"/>
      <c r="H84" s="214"/>
      <c r="I84" s="214"/>
      <c r="J84" s="214"/>
      <c r="K84" s="214"/>
      <c r="L84" s="214"/>
      <c r="M84" s="214"/>
      <c r="N84" s="258"/>
      <c r="O84" s="258"/>
      <c r="P84" s="213"/>
      <c r="Q84" s="215"/>
    </row>
    <row r="85" spans="1:17" ht="36">
      <c r="A85" s="234">
        <v>17</v>
      </c>
      <c r="B85" s="267" t="s">
        <v>504</v>
      </c>
      <c r="C85" s="236" t="s">
        <v>520</v>
      </c>
      <c r="D85" s="235" t="s">
        <v>478</v>
      </c>
      <c r="E85" s="203">
        <v>900</v>
      </c>
      <c r="F85" s="203">
        <v>90001</v>
      </c>
      <c r="G85" s="203" t="s">
        <v>84</v>
      </c>
      <c r="H85" s="204">
        <v>4000000</v>
      </c>
      <c r="I85" s="204">
        <v>0</v>
      </c>
      <c r="J85" s="204">
        <v>0</v>
      </c>
      <c r="K85" s="204">
        <v>0</v>
      </c>
      <c r="L85" s="204">
        <v>0</v>
      </c>
      <c r="M85" s="204">
        <v>0</v>
      </c>
      <c r="N85" s="259">
        <v>0</v>
      </c>
      <c r="O85" s="259">
        <v>1000000</v>
      </c>
      <c r="P85" s="204">
        <v>1000000</v>
      </c>
      <c r="Q85" s="216">
        <v>2000000</v>
      </c>
    </row>
    <row r="86" spans="1:17" ht="12.75">
      <c r="A86" s="237"/>
      <c r="B86" s="238"/>
      <c r="C86" s="239"/>
      <c r="D86" s="238"/>
      <c r="E86" s="207"/>
      <c r="F86" s="207"/>
      <c r="G86" s="208" t="s">
        <v>71</v>
      </c>
      <c r="H86" s="209">
        <v>4000000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57">
        <v>0</v>
      </c>
      <c r="O86" s="257">
        <v>1000000</v>
      </c>
      <c r="P86" s="209">
        <v>1000000</v>
      </c>
      <c r="Q86" s="210">
        <v>2000000</v>
      </c>
    </row>
    <row r="87" spans="1:17" ht="12.75">
      <c r="A87" s="237"/>
      <c r="B87" s="238"/>
      <c r="C87" s="239"/>
      <c r="D87" s="238"/>
      <c r="E87" s="207"/>
      <c r="F87" s="207"/>
      <c r="G87" s="208" t="s">
        <v>72</v>
      </c>
      <c r="H87" s="209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57">
        <v>0</v>
      </c>
      <c r="O87" s="257">
        <v>0</v>
      </c>
      <c r="P87" s="209">
        <v>0</v>
      </c>
      <c r="Q87" s="210">
        <v>0</v>
      </c>
    </row>
    <row r="88" spans="1:17" ht="22.5" thickBot="1">
      <c r="A88" s="240"/>
      <c r="B88" s="241"/>
      <c r="C88" s="242"/>
      <c r="D88" s="241"/>
      <c r="E88" s="213"/>
      <c r="F88" s="213"/>
      <c r="G88" s="218" t="s">
        <v>73</v>
      </c>
      <c r="H88" s="214">
        <v>0</v>
      </c>
      <c r="I88" s="214">
        <v>0</v>
      </c>
      <c r="J88" s="214">
        <v>0</v>
      </c>
      <c r="K88" s="214">
        <v>0</v>
      </c>
      <c r="L88" s="214">
        <v>0</v>
      </c>
      <c r="M88" s="214">
        <v>0</v>
      </c>
      <c r="N88" s="260">
        <v>0</v>
      </c>
      <c r="O88" s="260">
        <v>0</v>
      </c>
      <c r="P88" s="214">
        <v>0</v>
      </c>
      <c r="Q88" s="219">
        <v>0</v>
      </c>
    </row>
    <row r="89" spans="1:17" ht="36">
      <c r="A89" s="234">
        <v>18</v>
      </c>
      <c r="B89" s="267" t="s">
        <v>505</v>
      </c>
      <c r="C89" s="236" t="s">
        <v>518</v>
      </c>
      <c r="D89" s="235" t="s">
        <v>478</v>
      </c>
      <c r="E89" s="203">
        <v>900</v>
      </c>
      <c r="F89" s="203">
        <v>90001</v>
      </c>
      <c r="G89" s="203" t="s">
        <v>84</v>
      </c>
      <c r="H89" s="204">
        <v>4000000</v>
      </c>
      <c r="I89" s="204">
        <v>0</v>
      </c>
      <c r="J89" s="204">
        <v>0</v>
      </c>
      <c r="K89" s="204">
        <v>0</v>
      </c>
      <c r="L89" s="204">
        <v>0</v>
      </c>
      <c r="M89" s="204">
        <v>0</v>
      </c>
      <c r="N89" s="259">
        <v>0</v>
      </c>
      <c r="O89" s="259">
        <v>0</v>
      </c>
      <c r="P89" s="204">
        <v>0</v>
      </c>
      <c r="Q89" s="216">
        <v>1000000</v>
      </c>
    </row>
    <row r="90" spans="1:17" ht="12.75">
      <c r="A90" s="237"/>
      <c r="B90" s="238"/>
      <c r="C90" s="239"/>
      <c r="D90" s="238"/>
      <c r="E90" s="207"/>
      <c r="F90" s="207"/>
      <c r="G90" s="208" t="s">
        <v>71</v>
      </c>
      <c r="H90" s="209">
        <v>4000000</v>
      </c>
      <c r="I90" s="209">
        <v>0</v>
      </c>
      <c r="J90" s="209">
        <v>0</v>
      </c>
      <c r="K90" s="209">
        <v>0</v>
      </c>
      <c r="L90" s="209">
        <v>0</v>
      </c>
      <c r="M90" s="209">
        <v>0</v>
      </c>
      <c r="N90" s="257">
        <v>0</v>
      </c>
      <c r="O90" s="257">
        <v>0</v>
      </c>
      <c r="P90" s="209">
        <v>0</v>
      </c>
      <c r="Q90" s="210">
        <v>1000000</v>
      </c>
    </row>
    <row r="91" spans="1:17" ht="12.75">
      <c r="A91" s="237"/>
      <c r="B91" s="238"/>
      <c r="C91" s="239"/>
      <c r="D91" s="238"/>
      <c r="E91" s="207"/>
      <c r="F91" s="207"/>
      <c r="G91" s="208" t="s">
        <v>72</v>
      </c>
      <c r="H91" s="209">
        <v>0</v>
      </c>
      <c r="I91" s="209">
        <v>0</v>
      </c>
      <c r="J91" s="209">
        <v>0</v>
      </c>
      <c r="K91" s="209">
        <v>0</v>
      </c>
      <c r="L91" s="209">
        <v>0</v>
      </c>
      <c r="M91" s="209">
        <v>0</v>
      </c>
      <c r="N91" s="257">
        <v>0</v>
      </c>
      <c r="O91" s="257">
        <v>0</v>
      </c>
      <c r="P91" s="209">
        <v>0</v>
      </c>
      <c r="Q91" s="210">
        <v>0</v>
      </c>
    </row>
    <row r="92" spans="1:17" ht="22.5" thickBot="1">
      <c r="A92" s="240"/>
      <c r="B92" s="241"/>
      <c r="C92" s="242"/>
      <c r="D92" s="241"/>
      <c r="E92" s="213"/>
      <c r="F92" s="213"/>
      <c r="G92" s="218" t="s">
        <v>73</v>
      </c>
      <c r="H92" s="214">
        <v>0</v>
      </c>
      <c r="I92" s="214">
        <v>0</v>
      </c>
      <c r="J92" s="214">
        <v>0</v>
      </c>
      <c r="K92" s="214">
        <v>0</v>
      </c>
      <c r="L92" s="214">
        <v>0</v>
      </c>
      <c r="M92" s="214">
        <v>0</v>
      </c>
      <c r="N92" s="260">
        <v>0</v>
      </c>
      <c r="O92" s="260">
        <v>0</v>
      </c>
      <c r="P92" s="214">
        <v>0</v>
      </c>
      <c r="Q92" s="219">
        <v>0</v>
      </c>
    </row>
    <row r="93" spans="1:17" ht="36">
      <c r="A93" s="234">
        <v>19</v>
      </c>
      <c r="B93" s="267" t="s">
        <v>506</v>
      </c>
      <c r="C93" s="236" t="s">
        <v>515</v>
      </c>
      <c r="D93" s="235" t="s">
        <v>478</v>
      </c>
      <c r="E93" s="203">
        <v>750</v>
      </c>
      <c r="F93" s="203">
        <v>75023</v>
      </c>
      <c r="G93" s="203" t="s">
        <v>84</v>
      </c>
      <c r="H93" s="204">
        <v>85000</v>
      </c>
      <c r="I93" s="204">
        <v>0</v>
      </c>
      <c r="J93" s="204">
        <v>0</v>
      </c>
      <c r="K93" s="204">
        <v>42500</v>
      </c>
      <c r="L93" s="204">
        <v>42500</v>
      </c>
      <c r="M93" s="204">
        <v>0</v>
      </c>
      <c r="N93" s="259">
        <v>0</v>
      </c>
      <c r="O93" s="259">
        <v>0</v>
      </c>
      <c r="P93" s="204">
        <v>0</v>
      </c>
      <c r="Q93" s="216">
        <v>0</v>
      </c>
    </row>
    <row r="94" spans="1:17" ht="12.75">
      <c r="A94" s="237"/>
      <c r="B94" s="238"/>
      <c r="C94" s="239"/>
      <c r="D94" s="238"/>
      <c r="E94" s="207"/>
      <c r="F94" s="207"/>
      <c r="G94" s="208" t="s">
        <v>71</v>
      </c>
      <c r="H94" s="209">
        <v>19900</v>
      </c>
      <c r="I94" s="209">
        <v>0</v>
      </c>
      <c r="J94" s="209">
        <v>0</v>
      </c>
      <c r="K94" s="209">
        <v>9950</v>
      </c>
      <c r="L94" s="209">
        <v>9950</v>
      </c>
      <c r="M94" s="209">
        <v>0</v>
      </c>
      <c r="N94" s="257">
        <v>0</v>
      </c>
      <c r="O94" s="257">
        <v>0</v>
      </c>
      <c r="P94" s="209">
        <v>0</v>
      </c>
      <c r="Q94" s="212"/>
    </row>
    <row r="95" spans="1:17" ht="12.75">
      <c r="A95" s="237"/>
      <c r="B95" s="238"/>
      <c r="C95" s="239"/>
      <c r="D95" s="238"/>
      <c r="E95" s="207"/>
      <c r="F95" s="207"/>
      <c r="G95" s="208" t="s">
        <v>72</v>
      </c>
      <c r="H95" s="209"/>
      <c r="I95" s="209">
        <v>0</v>
      </c>
      <c r="J95" s="209">
        <v>0</v>
      </c>
      <c r="K95" s="209">
        <v>0</v>
      </c>
      <c r="L95" s="209">
        <v>0</v>
      </c>
      <c r="M95" s="209">
        <v>0</v>
      </c>
      <c r="N95" s="257">
        <v>0</v>
      </c>
      <c r="O95" s="257">
        <v>0</v>
      </c>
      <c r="P95" s="209">
        <v>0</v>
      </c>
      <c r="Q95" s="210">
        <v>0</v>
      </c>
    </row>
    <row r="96" spans="1:17" ht="22.5" thickBot="1">
      <c r="A96" s="240"/>
      <c r="B96" s="241"/>
      <c r="C96" s="242"/>
      <c r="D96" s="241"/>
      <c r="E96" s="213"/>
      <c r="F96" s="213"/>
      <c r="G96" s="218" t="s">
        <v>73</v>
      </c>
      <c r="H96" s="214">
        <v>65100</v>
      </c>
      <c r="I96" s="214">
        <v>0</v>
      </c>
      <c r="J96" s="214">
        <v>0</v>
      </c>
      <c r="K96" s="214">
        <v>32550</v>
      </c>
      <c r="L96" s="214">
        <v>32550</v>
      </c>
      <c r="M96" s="214">
        <v>0</v>
      </c>
      <c r="N96" s="260">
        <v>0</v>
      </c>
      <c r="O96" s="260">
        <v>0</v>
      </c>
      <c r="P96" s="214">
        <v>0</v>
      </c>
      <c r="Q96" s="219">
        <v>0</v>
      </c>
    </row>
    <row r="97" spans="1:17" ht="36">
      <c r="A97" s="234">
        <v>20</v>
      </c>
      <c r="B97" s="267" t="s">
        <v>507</v>
      </c>
      <c r="C97" s="236" t="s">
        <v>514</v>
      </c>
      <c r="D97" s="235" t="s">
        <v>478</v>
      </c>
      <c r="E97" s="203">
        <v>720</v>
      </c>
      <c r="F97" s="203">
        <v>72095</v>
      </c>
      <c r="G97" s="203" t="s">
        <v>84</v>
      </c>
      <c r="H97" s="204">
        <v>283032</v>
      </c>
      <c r="I97" s="204">
        <v>5124</v>
      </c>
      <c r="J97" s="204">
        <v>56848</v>
      </c>
      <c r="K97" s="204">
        <v>124086</v>
      </c>
      <c r="L97" s="204">
        <v>96974</v>
      </c>
      <c r="M97" s="204">
        <v>0</v>
      </c>
      <c r="N97" s="259">
        <v>0</v>
      </c>
      <c r="O97" s="259">
        <v>0</v>
      </c>
      <c r="P97" s="204">
        <v>0</v>
      </c>
      <c r="Q97" s="216">
        <v>0</v>
      </c>
    </row>
    <row r="98" spans="1:17" ht="12.75">
      <c r="A98" s="237"/>
      <c r="B98" s="238"/>
      <c r="C98" s="239"/>
      <c r="D98" s="238"/>
      <c r="E98" s="207"/>
      <c r="F98" s="207"/>
      <c r="G98" s="208" t="s">
        <v>71</v>
      </c>
      <c r="H98" s="209">
        <f>J98+K98+L98+I98</f>
        <v>53032</v>
      </c>
      <c r="I98" s="209">
        <v>5124</v>
      </c>
      <c r="J98" s="209">
        <v>8527</v>
      </c>
      <c r="K98" s="209">
        <v>18612</v>
      </c>
      <c r="L98" s="209">
        <v>20769</v>
      </c>
      <c r="M98" s="209">
        <v>0</v>
      </c>
      <c r="N98" s="257">
        <v>0</v>
      </c>
      <c r="O98" s="257">
        <v>0</v>
      </c>
      <c r="P98" s="209">
        <v>0</v>
      </c>
      <c r="Q98" s="210">
        <v>0</v>
      </c>
    </row>
    <row r="99" spans="1:17" ht="12.75">
      <c r="A99" s="237"/>
      <c r="B99" s="238"/>
      <c r="C99" s="239"/>
      <c r="D99" s="238"/>
      <c r="E99" s="207"/>
      <c r="F99" s="207"/>
      <c r="G99" s="208" t="s">
        <v>72</v>
      </c>
      <c r="H99" s="209">
        <f>J99+K99+L99</f>
        <v>0</v>
      </c>
      <c r="I99" s="209">
        <v>0</v>
      </c>
      <c r="J99" s="209">
        <v>0</v>
      </c>
      <c r="K99" s="209">
        <v>0</v>
      </c>
      <c r="L99" s="209">
        <v>0</v>
      </c>
      <c r="M99" s="209">
        <v>0</v>
      </c>
      <c r="N99" s="257">
        <v>0</v>
      </c>
      <c r="O99" s="257">
        <v>0</v>
      </c>
      <c r="P99" s="209">
        <v>0</v>
      </c>
      <c r="Q99" s="210">
        <v>0</v>
      </c>
    </row>
    <row r="100" spans="1:17" ht="22.5" thickBot="1">
      <c r="A100" s="240"/>
      <c r="B100" s="241"/>
      <c r="C100" s="242"/>
      <c r="D100" s="241"/>
      <c r="E100" s="213"/>
      <c r="F100" s="213"/>
      <c r="G100" s="218" t="s">
        <v>73</v>
      </c>
      <c r="H100" s="214">
        <f>J100+K100+L100</f>
        <v>230000</v>
      </c>
      <c r="I100" s="214">
        <v>0</v>
      </c>
      <c r="J100" s="214">
        <v>48321</v>
      </c>
      <c r="K100" s="214">
        <v>105474</v>
      </c>
      <c r="L100" s="214">
        <v>76205</v>
      </c>
      <c r="M100" s="214">
        <v>0</v>
      </c>
      <c r="N100" s="260">
        <v>0</v>
      </c>
      <c r="O100" s="260">
        <v>0</v>
      </c>
      <c r="P100" s="214">
        <v>0</v>
      </c>
      <c r="Q100" s="219">
        <v>0</v>
      </c>
    </row>
    <row r="101" spans="1:17" ht="36">
      <c r="A101" s="234">
        <v>21</v>
      </c>
      <c r="B101" s="267" t="s">
        <v>508</v>
      </c>
      <c r="C101" s="236" t="s">
        <v>510</v>
      </c>
      <c r="D101" s="235" t="s">
        <v>478</v>
      </c>
      <c r="E101" s="203">
        <v>900</v>
      </c>
      <c r="F101" s="203">
        <v>90015</v>
      </c>
      <c r="G101" s="203" t="s">
        <v>84</v>
      </c>
      <c r="H101" s="204">
        <v>119436</v>
      </c>
      <c r="I101" s="204">
        <v>19436</v>
      </c>
      <c r="J101" s="204">
        <v>0</v>
      </c>
      <c r="K101" s="204">
        <v>0</v>
      </c>
      <c r="L101" s="204">
        <v>100000</v>
      </c>
      <c r="M101" s="204">
        <v>0</v>
      </c>
      <c r="N101" s="259">
        <v>0</v>
      </c>
      <c r="O101" s="259">
        <v>0</v>
      </c>
      <c r="P101" s="204">
        <v>0</v>
      </c>
      <c r="Q101" s="216">
        <v>0</v>
      </c>
    </row>
    <row r="102" spans="1:17" ht="12.75">
      <c r="A102" s="237"/>
      <c r="B102" s="238"/>
      <c r="C102" s="239"/>
      <c r="D102" s="238"/>
      <c r="E102" s="207"/>
      <c r="F102" s="207"/>
      <c r="G102" s="208" t="s">
        <v>71</v>
      </c>
      <c r="H102" s="209">
        <v>119436</v>
      </c>
      <c r="I102" s="209">
        <v>19436</v>
      </c>
      <c r="J102" s="209">
        <v>0</v>
      </c>
      <c r="K102" s="209">
        <v>0</v>
      </c>
      <c r="L102" s="209">
        <v>100000</v>
      </c>
      <c r="M102" s="209">
        <v>0</v>
      </c>
      <c r="N102" s="257">
        <v>0</v>
      </c>
      <c r="O102" s="257">
        <v>0</v>
      </c>
      <c r="P102" s="209">
        <v>0</v>
      </c>
      <c r="Q102" s="210">
        <v>0</v>
      </c>
    </row>
    <row r="103" spans="1:17" ht="12.75">
      <c r="A103" s="237"/>
      <c r="B103" s="238"/>
      <c r="C103" s="239"/>
      <c r="D103" s="238"/>
      <c r="E103" s="207"/>
      <c r="F103" s="207"/>
      <c r="G103" s="208" t="s">
        <v>72</v>
      </c>
      <c r="H103" s="209">
        <v>0</v>
      </c>
      <c r="I103" s="209">
        <v>0</v>
      </c>
      <c r="J103" s="209">
        <v>0</v>
      </c>
      <c r="K103" s="209">
        <v>0</v>
      </c>
      <c r="L103" s="209">
        <v>0</v>
      </c>
      <c r="M103" s="209">
        <v>0</v>
      </c>
      <c r="N103" s="257">
        <v>0</v>
      </c>
      <c r="O103" s="257">
        <v>0</v>
      </c>
      <c r="P103" s="209">
        <v>0</v>
      </c>
      <c r="Q103" s="212"/>
    </row>
    <row r="104" spans="1:17" ht="22.5" thickBot="1">
      <c r="A104" s="240"/>
      <c r="B104" s="241"/>
      <c r="C104" s="242"/>
      <c r="D104" s="241"/>
      <c r="E104" s="213"/>
      <c r="F104" s="213"/>
      <c r="G104" s="218" t="s">
        <v>73</v>
      </c>
      <c r="H104" s="214">
        <v>0</v>
      </c>
      <c r="I104" s="214">
        <v>0</v>
      </c>
      <c r="J104" s="214">
        <v>0</v>
      </c>
      <c r="K104" s="214">
        <v>0</v>
      </c>
      <c r="L104" s="214">
        <v>0</v>
      </c>
      <c r="M104" s="214">
        <v>0</v>
      </c>
      <c r="N104" s="260">
        <v>0</v>
      </c>
      <c r="O104" s="260">
        <v>0</v>
      </c>
      <c r="P104" s="214">
        <v>0</v>
      </c>
      <c r="Q104" s="219">
        <v>0</v>
      </c>
    </row>
    <row r="105" spans="1:17" ht="58.5" customHeight="1">
      <c r="A105" s="234">
        <v>22</v>
      </c>
      <c r="B105" s="268" t="s">
        <v>458</v>
      </c>
      <c r="C105" s="236" t="s">
        <v>511</v>
      </c>
      <c r="D105" s="235" t="s">
        <v>478</v>
      </c>
      <c r="E105" s="217" t="s">
        <v>322</v>
      </c>
      <c r="F105" s="217" t="s">
        <v>407</v>
      </c>
      <c r="G105" s="203" t="s">
        <v>84</v>
      </c>
      <c r="H105" s="204">
        <v>800000</v>
      </c>
      <c r="I105" s="204">
        <v>27328</v>
      </c>
      <c r="J105" s="204">
        <v>0</v>
      </c>
      <c r="K105" s="204">
        <v>200000</v>
      </c>
      <c r="L105" s="204">
        <v>572672</v>
      </c>
      <c r="M105" s="204">
        <v>0</v>
      </c>
      <c r="N105" s="259">
        <v>0</v>
      </c>
      <c r="O105" s="259">
        <v>0</v>
      </c>
      <c r="P105" s="204">
        <v>0</v>
      </c>
      <c r="Q105" s="216">
        <v>0</v>
      </c>
    </row>
    <row r="106" spans="1:17" ht="12.75">
      <c r="A106" s="237"/>
      <c r="B106" s="198"/>
      <c r="C106" s="239"/>
      <c r="D106" s="238"/>
      <c r="E106" s="207"/>
      <c r="F106" s="207"/>
      <c r="G106" s="208" t="s">
        <v>71</v>
      </c>
      <c r="H106" s="209">
        <v>300000</v>
      </c>
      <c r="I106" s="209">
        <v>27328</v>
      </c>
      <c r="J106" s="209">
        <v>0</v>
      </c>
      <c r="K106" s="209">
        <v>70600</v>
      </c>
      <c r="L106" s="209">
        <v>202072</v>
      </c>
      <c r="M106" s="209">
        <v>0</v>
      </c>
      <c r="N106" s="257">
        <v>0</v>
      </c>
      <c r="O106" s="257">
        <v>0</v>
      </c>
      <c r="P106" s="209">
        <v>0</v>
      </c>
      <c r="Q106" s="210">
        <v>0</v>
      </c>
    </row>
    <row r="107" spans="1:17" ht="12.75">
      <c r="A107" s="237"/>
      <c r="B107" s="198"/>
      <c r="C107" s="239"/>
      <c r="D107" s="238"/>
      <c r="E107" s="207"/>
      <c r="F107" s="207"/>
      <c r="G107" s="208" t="s">
        <v>72</v>
      </c>
      <c r="H107" s="209">
        <v>0</v>
      </c>
      <c r="I107" s="209">
        <v>0</v>
      </c>
      <c r="J107" s="209">
        <v>0</v>
      </c>
      <c r="K107" s="209">
        <v>0</v>
      </c>
      <c r="L107" s="209">
        <v>0</v>
      </c>
      <c r="M107" s="209">
        <v>0</v>
      </c>
      <c r="N107" s="257">
        <v>0</v>
      </c>
      <c r="O107" s="257">
        <v>0</v>
      </c>
      <c r="P107" s="209">
        <v>0</v>
      </c>
      <c r="Q107" s="210">
        <v>0</v>
      </c>
    </row>
    <row r="108" spans="1:17" ht="22.5" thickBot="1">
      <c r="A108" s="240"/>
      <c r="B108" s="241"/>
      <c r="C108" s="242"/>
      <c r="D108" s="241"/>
      <c r="E108" s="213"/>
      <c r="F108" s="213"/>
      <c r="G108" s="218" t="s">
        <v>73</v>
      </c>
      <c r="H108" s="214">
        <v>500000</v>
      </c>
      <c r="I108" s="214">
        <v>0</v>
      </c>
      <c r="J108" s="214">
        <v>0</v>
      </c>
      <c r="K108" s="214">
        <v>129400</v>
      </c>
      <c r="L108" s="214">
        <v>370600</v>
      </c>
      <c r="M108" s="214">
        <v>0</v>
      </c>
      <c r="N108" s="260">
        <v>0</v>
      </c>
      <c r="O108" s="260">
        <v>0</v>
      </c>
      <c r="P108" s="214">
        <v>0</v>
      </c>
      <c r="Q108" s="219">
        <v>0</v>
      </c>
    </row>
    <row r="109" spans="1:17" ht="36">
      <c r="A109" s="234">
        <v>23</v>
      </c>
      <c r="B109" s="268" t="s">
        <v>519</v>
      </c>
      <c r="C109" s="236" t="s">
        <v>510</v>
      </c>
      <c r="D109" s="235" t="s">
        <v>478</v>
      </c>
      <c r="E109" s="203">
        <v>801</v>
      </c>
      <c r="F109" s="203">
        <v>80101</v>
      </c>
      <c r="G109" s="203" t="s">
        <v>84</v>
      </c>
      <c r="H109" s="204">
        <v>4880000</v>
      </c>
      <c r="I109" s="204">
        <v>50000</v>
      </c>
      <c r="J109" s="204">
        <v>100000</v>
      </c>
      <c r="K109" s="204">
        <v>0</v>
      </c>
      <c r="L109" s="204">
        <v>0</v>
      </c>
      <c r="M109" s="204">
        <v>1440000</v>
      </c>
      <c r="N109" s="259">
        <v>3290000</v>
      </c>
      <c r="O109" s="259">
        <v>0</v>
      </c>
      <c r="P109" s="204">
        <v>0</v>
      </c>
      <c r="Q109" s="265">
        <v>0</v>
      </c>
    </row>
    <row r="110" spans="1:17" ht="12.75">
      <c r="A110" s="237"/>
      <c r="B110" s="243"/>
      <c r="C110" s="239"/>
      <c r="D110" s="238"/>
      <c r="E110" s="207"/>
      <c r="F110" s="207"/>
      <c r="G110" s="208" t="s">
        <v>71</v>
      </c>
      <c r="H110" s="209">
        <v>2515000</v>
      </c>
      <c r="I110" s="209">
        <v>50000</v>
      </c>
      <c r="J110" s="209">
        <v>100000</v>
      </c>
      <c r="K110" s="209">
        <v>0</v>
      </c>
      <c r="L110" s="209">
        <v>0</v>
      </c>
      <c r="M110" s="209">
        <v>720000</v>
      </c>
      <c r="N110" s="257">
        <v>1645000</v>
      </c>
      <c r="O110" s="257">
        <v>0</v>
      </c>
      <c r="P110" s="209">
        <v>0</v>
      </c>
      <c r="Q110" s="210">
        <v>0</v>
      </c>
    </row>
    <row r="111" spans="1:17" ht="12.75">
      <c r="A111" s="237"/>
      <c r="B111" s="243"/>
      <c r="C111" s="239"/>
      <c r="D111" s="238"/>
      <c r="E111" s="207"/>
      <c r="F111" s="207"/>
      <c r="G111" s="208" t="s">
        <v>72</v>
      </c>
      <c r="H111" s="209">
        <v>2365000</v>
      </c>
      <c r="I111" s="209">
        <v>0</v>
      </c>
      <c r="J111" s="209">
        <v>0</v>
      </c>
      <c r="K111" s="209">
        <v>0</v>
      </c>
      <c r="L111" s="209">
        <v>0</v>
      </c>
      <c r="M111" s="209">
        <v>720000</v>
      </c>
      <c r="N111" s="257">
        <v>1645000</v>
      </c>
      <c r="O111" s="257">
        <v>0</v>
      </c>
      <c r="P111" s="209">
        <v>0</v>
      </c>
      <c r="Q111" s="210">
        <v>0</v>
      </c>
    </row>
    <row r="112" spans="1:17" ht="22.5" thickBot="1">
      <c r="A112" s="240"/>
      <c r="B112" s="241"/>
      <c r="C112" s="242"/>
      <c r="D112" s="241"/>
      <c r="E112" s="213"/>
      <c r="F112" s="213"/>
      <c r="G112" s="218" t="s">
        <v>73</v>
      </c>
      <c r="H112" s="214">
        <v>0</v>
      </c>
      <c r="I112" s="214">
        <v>0</v>
      </c>
      <c r="J112" s="214">
        <v>0</v>
      </c>
      <c r="K112" s="214">
        <v>0</v>
      </c>
      <c r="L112" s="214">
        <v>0</v>
      </c>
      <c r="M112" s="214">
        <v>0</v>
      </c>
      <c r="N112" s="260">
        <v>0</v>
      </c>
      <c r="O112" s="260">
        <v>0</v>
      </c>
      <c r="P112" s="214">
        <v>0</v>
      </c>
      <c r="Q112" s="276">
        <v>0</v>
      </c>
    </row>
    <row r="113" spans="1:17" ht="36">
      <c r="A113" s="234">
        <v>24</v>
      </c>
      <c r="B113" s="268" t="s">
        <v>521</v>
      </c>
      <c r="C113" s="236" t="s">
        <v>517</v>
      </c>
      <c r="D113" s="235" t="s">
        <v>478</v>
      </c>
      <c r="E113" s="203">
        <v>900</v>
      </c>
      <c r="F113" s="203">
        <v>9001</v>
      </c>
      <c r="G113" s="203" t="s">
        <v>84</v>
      </c>
      <c r="H113" s="204">
        <v>4900000</v>
      </c>
      <c r="I113" s="204">
        <v>0</v>
      </c>
      <c r="J113" s="204">
        <v>0</v>
      </c>
      <c r="K113" s="204">
        <v>0</v>
      </c>
      <c r="L113" s="204">
        <v>0</v>
      </c>
      <c r="M113" s="204">
        <v>0</v>
      </c>
      <c r="N113" s="259">
        <v>0</v>
      </c>
      <c r="O113" s="259">
        <v>0</v>
      </c>
      <c r="P113" s="204">
        <v>2000000</v>
      </c>
      <c r="Q113" s="265">
        <v>2900000</v>
      </c>
    </row>
    <row r="114" spans="1:17" ht="12.75">
      <c r="A114" s="237"/>
      <c r="B114" s="243"/>
      <c r="C114" s="239"/>
      <c r="D114" s="238"/>
      <c r="E114" s="207"/>
      <c r="F114" s="207"/>
      <c r="G114" s="208" t="s">
        <v>71</v>
      </c>
      <c r="H114" s="209">
        <v>4900000</v>
      </c>
      <c r="I114" s="209">
        <v>0</v>
      </c>
      <c r="J114" s="209">
        <v>0</v>
      </c>
      <c r="K114" s="209">
        <v>0</v>
      </c>
      <c r="L114" s="209">
        <v>0</v>
      </c>
      <c r="M114" s="209">
        <v>0</v>
      </c>
      <c r="N114" s="257">
        <v>0</v>
      </c>
      <c r="O114" s="257">
        <v>0</v>
      </c>
      <c r="P114" s="209">
        <v>2000000</v>
      </c>
      <c r="Q114" s="210">
        <v>2900000</v>
      </c>
    </row>
    <row r="115" spans="1:17" ht="12.75">
      <c r="A115" s="237"/>
      <c r="B115" s="243"/>
      <c r="C115" s="239"/>
      <c r="D115" s="238"/>
      <c r="E115" s="207"/>
      <c r="F115" s="207"/>
      <c r="G115" s="208" t="s">
        <v>72</v>
      </c>
      <c r="H115" s="209">
        <v>0</v>
      </c>
      <c r="I115" s="209">
        <v>0</v>
      </c>
      <c r="J115" s="209">
        <v>0</v>
      </c>
      <c r="K115" s="209">
        <v>0</v>
      </c>
      <c r="L115" s="209">
        <v>0</v>
      </c>
      <c r="M115" s="209">
        <v>0</v>
      </c>
      <c r="N115" s="257">
        <v>0</v>
      </c>
      <c r="O115" s="257">
        <v>0</v>
      </c>
      <c r="P115" s="209">
        <v>0</v>
      </c>
      <c r="Q115" s="210">
        <v>0</v>
      </c>
    </row>
    <row r="116" spans="1:17" ht="22.5" thickBot="1">
      <c r="A116" s="240"/>
      <c r="B116" s="241"/>
      <c r="C116" s="242"/>
      <c r="D116" s="241"/>
      <c r="E116" s="213"/>
      <c r="F116" s="213"/>
      <c r="G116" s="218" t="s">
        <v>73</v>
      </c>
      <c r="H116" s="214">
        <v>0</v>
      </c>
      <c r="I116" s="214">
        <v>0</v>
      </c>
      <c r="J116" s="214">
        <v>0</v>
      </c>
      <c r="K116" s="214">
        <v>0</v>
      </c>
      <c r="L116" s="214">
        <v>0</v>
      </c>
      <c r="M116" s="214">
        <v>0</v>
      </c>
      <c r="N116" s="260">
        <v>0</v>
      </c>
      <c r="O116" s="260">
        <v>0</v>
      </c>
      <c r="P116" s="214">
        <v>0</v>
      </c>
      <c r="Q116" s="219">
        <v>0</v>
      </c>
    </row>
    <row r="117" spans="1:17" ht="36">
      <c r="A117" s="234">
        <v>25</v>
      </c>
      <c r="B117" s="268" t="s">
        <v>522</v>
      </c>
      <c r="C117" s="236" t="s">
        <v>520</v>
      </c>
      <c r="D117" s="235" t="s">
        <v>478</v>
      </c>
      <c r="E117" s="203">
        <v>900</v>
      </c>
      <c r="F117" s="203">
        <v>9001</v>
      </c>
      <c r="G117" s="203" t="s">
        <v>84</v>
      </c>
      <c r="H117" s="204">
        <v>2200000</v>
      </c>
      <c r="I117" s="204">
        <v>0</v>
      </c>
      <c r="J117" s="204">
        <v>0</v>
      </c>
      <c r="K117" s="204">
        <v>0</v>
      </c>
      <c r="L117" s="204">
        <v>0</v>
      </c>
      <c r="M117" s="204">
        <v>0</v>
      </c>
      <c r="N117" s="259">
        <v>0</v>
      </c>
      <c r="O117" s="259">
        <v>200000</v>
      </c>
      <c r="P117" s="204">
        <v>1000000</v>
      </c>
      <c r="Q117" s="216">
        <v>1000000</v>
      </c>
    </row>
    <row r="118" spans="1:17" ht="12.75">
      <c r="A118" s="237"/>
      <c r="B118" s="243"/>
      <c r="C118" s="239"/>
      <c r="D118" s="238"/>
      <c r="E118" s="207"/>
      <c r="F118" s="207"/>
      <c r="G118" s="208" t="s">
        <v>71</v>
      </c>
      <c r="H118" s="209">
        <v>2200000</v>
      </c>
      <c r="I118" s="209">
        <v>0</v>
      </c>
      <c r="J118" s="209">
        <v>0</v>
      </c>
      <c r="K118" s="209">
        <v>0</v>
      </c>
      <c r="L118" s="209">
        <v>0</v>
      </c>
      <c r="M118" s="209">
        <v>0</v>
      </c>
      <c r="N118" s="257">
        <v>0</v>
      </c>
      <c r="O118" s="257">
        <v>200000</v>
      </c>
      <c r="P118" s="209">
        <v>1000000</v>
      </c>
      <c r="Q118" s="279">
        <v>1000000</v>
      </c>
    </row>
    <row r="119" spans="1:17" ht="12.75">
      <c r="A119" s="237"/>
      <c r="B119" s="243"/>
      <c r="C119" s="239"/>
      <c r="D119" s="238"/>
      <c r="E119" s="207"/>
      <c r="F119" s="207"/>
      <c r="G119" s="208" t="s">
        <v>72</v>
      </c>
      <c r="H119" s="209">
        <v>0</v>
      </c>
      <c r="I119" s="209">
        <v>0</v>
      </c>
      <c r="J119" s="209">
        <v>0</v>
      </c>
      <c r="K119" s="209">
        <v>0</v>
      </c>
      <c r="L119" s="209">
        <v>0</v>
      </c>
      <c r="M119" s="209">
        <v>0</v>
      </c>
      <c r="N119" s="257">
        <v>0</v>
      </c>
      <c r="O119" s="257">
        <v>0</v>
      </c>
      <c r="P119" s="209">
        <v>0</v>
      </c>
      <c r="Q119" s="210">
        <v>0</v>
      </c>
    </row>
    <row r="120" spans="1:17" ht="22.5" thickBot="1">
      <c r="A120" s="240"/>
      <c r="B120" s="241"/>
      <c r="C120" s="242"/>
      <c r="D120" s="241"/>
      <c r="E120" s="213"/>
      <c r="F120" s="213"/>
      <c r="G120" s="218" t="s">
        <v>73</v>
      </c>
      <c r="H120" s="214">
        <v>0</v>
      </c>
      <c r="I120" s="214">
        <v>0</v>
      </c>
      <c r="J120" s="214">
        <v>0</v>
      </c>
      <c r="K120" s="214">
        <v>0</v>
      </c>
      <c r="L120" s="214">
        <v>0</v>
      </c>
      <c r="M120" s="214">
        <v>0</v>
      </c>
      <c r="N120" s="260">
        <v>0</v>
      </c>
      <c r="O120" s="260">
        <v>0</v>
      </c>
      <c r="P120" s="214">
        <v>0</v>
      </c>
      <c r="Q120" s="219">
        <v>0</v>
      </c>
    </row>
    <row r="121" spans="1:17" ht="36">
      <c r="A121" s="234">
        <v>26</v>
      </c>
      <c r="B121" s="268" t="s">
        <v>523</v>
      </c>
      <c r="C121" s="236" t="s">
        <v>517</v>
      </c>
      <c r="D121" s="235" t="s">
        <v>478</v>
      </c>
      <c r="E121" s="203">
        <v>600</v>
      </c>
      <c r="F121" s="203">
        <v>6016</v>
      </c>
      <c r="G121" s="203" t="s">
        <v>84</v>
      </c>
      <c r="H121" s="204">
        <v>900000</v>
      </c>
      <c r="I121" s="204">
        <v>0</v>
      </c>
      <c r="J121" s="204">
        <v>0</v>
      </c>
      <c r="K121" s="204">
        <v>0</v>
      </c>
      <c r="L121" s="204">
        <v>0</v>
      </c>
      <c r="M121" s="204">
        <v>0</v>
      </c>
      <c r="N121" s="259">
        <v>0</v>
      </c>
      <c r="O121" s="259">
        <v>0</v>
      </c>
      <c r="P121" s="204">
        <v>400000</v>
      </c>
      <c r="Q121" s="216">
        <v>500000</v>
      </c>
    </row>
    <row r="122" spans="1:17" ht="12.75">
      <c r="A122" s="237"/>
      <c r="B122" s="243"/>
      <c r="C122" s="239"/>
      <c r="D122" s="238"/>
      <c r="E122" s="207"/>
      <c r="F122" s="207"/>
      <c r="G122" s="208" t="s">
        <v>71</v>
      </c>
      <c r="H122" s="209">
        <v>900000</v>
      </c>
      <c r="I122" s="209">
        <v>0</v>
      </c>
      <c r="J122" s="209">
        <v>0</v>
      </c>
      <c r="K122" s="209">
        <v>0</v>
      </c>
      <c r="L122" s="209">
        <v>0</v>
      </c>
      <c r="M122" s="209">
        <v>0</v>
      </c>
      <c r="N122" s="257">
        <v>0</v>
      </c>
      <c r="O122" s="257">
        <v>0</v>
      </c>
      <c r="P122" s="209">
        <v>400000</v>
      </c>
      <c r="Q122" s="279">
        <v>500000</v>
      </c>
    </row>
    <row r="123" spans="1:17" ht="12.75">
      <c r="A123" s="237"/>
      <c r="B123" s="243"/>
      <c r="C123" s="239"/>
      <c r="D123" s="238"/>
      <c r="E123" s="207"/>
      <c r="F123" s="207"/>
      <c r="G123" s="208" t="s">
        <v>72</v>
      </c>
      <c r="H123" s="209">
        <v>0</v>
      </c>
      <c r="I123" s="209">
        <v>0</v>
      </c>
      <c r="J123" s="209">
        <v>0</v>
      </c>
      <c r="K123" s="209">
        <v>0</v>
      </c>
      <c r="L123" s="209">
        <v>0</v>
      </c>
      <c r="M123" s="209">
        <v>0</v>
      </c>
      <c r="N123" s="257">
        <v>0</v>
      </c>
      <c r="O123" s="257">
        <v>0</v>
      </c>
      <c r="P123" s="209">
        <v>0</v>
      </c>
      <c r="Q123" s="210">
        <v>0</v>
      </c>
    </row>
    <row r="124" spans="1:17" ht="22.5" thickBot="1">
      <c r="A124" s="240"/>
      <c r="B124" s="241"/>
      <c r="C124" s="242"/>
      <c r="D124" s="241"/>
      <c r="E124" s="213"/>
      <c r="F124" s="213"/>
      <c r="G124" s="218" t="s">
        <v>73</v>
      </c>
      <c r="H124" s="214">
        <v>0</v>
      </c>
      <c r="I124" s="214">
        <v>0</v>
      </c>
      <c r="J124" s="214">
        <v>0</v>
      </c>
      <c r="K124" s="214">
        <v>0</v>
      </c>
      <c r="L124" s="214">
        <v>0</v>
      </c>
      <c r="M124" s="214">
        <v>0</v>
      </c>
      <c r="N124" s="260">
        <v>0</v>
      </c>
      <c r="O124" s="260">
        <v>0</v>
      </c>
      <c r="P124" s="214">
        <v>0</v>
      </c>
      <c r="Q124" s="219">
        <v>0</v>
      </c>
    </row>
    <row r="125" spans="1:17" ht="12.75">
      <c r="A125" s="269"/>
      <c r="B125" s="270"/>
      <c r="C125" s="271"/>
      <c r="D125" s="270"/>
      <c r="E125" s="272"/>
      <c r="F125" s="272"/>
      <c r="G125" s="273"/>
      <c r="H125" s="274"/>
      <c r="I125" s="274"/>
      <c r="J125" s="274"/>
      <c r="K125" s="274"/>
      <c r="L125" s="274"/>
      <c r="M125" s="274"/>
      <c r="N125" s="275"/>
      <c r="O125" s="275"/>
      <c r="P125" s="274"/>
      <c r="Q125" s="276"/>
    </row>
    <row r="126" spans="1:17" ht="13.5" customHeight="1" thickBot="1">
      <c r="A126" s="269"/>
      <c r="B126" s="270"/>
      <c r="C126" s="271"/>
      <c r="D126" s="270"/>
      <c r="E126" s="272"/>
      <c r="F126" s="272"/>
      <c r="G126" s="273"/>
      <c r="H126" s="274"/>
      <c r="I126" s="274"/>
      <c r="J126" s="274"/>
      <c r="K126" s="274"/>
      <c r="L126" s="274"/>
      <c r="M126" s="274"/>
      <c r="N126" s="275"/>
      <c r="O126" s="275"/>
      <c r="P126" s="274"/>
      <c r="Q126" s="278"/>
    </row>
    <row r="127" spans="1:17" ht="12.75">
      <c r="A127" s="244"/>
      <c r="B127" s="245"/>
      <c r="C127" s="246"/>
      <c r="D127" s="245"/>
      <c r="E127" s="221"/>
      <c r="F127" s="221"/>
      <c r="G127" s="221" t="s">
        <v>84</v>
      </c>
      <c r="H127" s="222">
        <f>H12+H17+H22+H27+H32+H37+H42+H47+H51+H55+H59+H63+H67+H71+H75+H80+H85+H89+H93+H97+H101+H105+H109+H113+H117+H121</f>
        <v>80555916.13</v>
      </c>
      <c r="I127" s="222">
        <f aca="true" t="shared" si="1" ref="I127:N127">I12+I17+I22+I27+I32+I37+I42+I47+I51+I55+I59+I63+I67+I71+I75+I80+I85+I89+I93+I97+I101+I105+I109</f>
        <v>5295512.009999999</v>
      </c>
      <c r="J127" s="222">
        <f t="shared" si="1"/>
        <v>13684201.63</v>
      </c>
      <c r="K127" s="222">
        <f t="shared" si="1"/>
        <v>10839135.23</v>
      </c>
      <c r="L127" s="222">
        <f t="shared" si="1"/>
        <v>6903711.449999999</v>
      </c>
      <c r="M127" s="222">
        <f t="shared" si="1"/>
        <v>4743355.8100000005</v>
      </c>
      <c r="N127" s="259">
        <f t="shared" si="1"/>
        <v>3290000</v>
      </c>
      <c r="O127" s="259">
        <f aca="true" t="shared" si="2" ref="O127:Q128">O12+O17+O22+O27+O32+O37+O42+O47+O51+O55+O59+O63+O67+O71+O75+O80+O85+O89+O93+O97+O101+O105+O109+O113+O117+O121</f>
        <v>1200000</v>
      </c>
      <c r="P127" s="280">
        <f t="shared" si="2"/>
        <v>12400000</v>
      </c>
      <c r="Q127" s="223">
        <f t="shared" si="2"/>
        <v>18200000</v>
      </c>
    </row>
    <row r="128" spans="1:17" ht="12.75">
      <c r="A128" s="247"/>
      <c r="B128" s="248" t="s">
        <v>75</v>
      </c>
      <c r="C128" s="249"/>
      <c r="D128" s="248"/>
      <c r="E128" s="224"/>
      <c r="F128" s="224"/>
      <c r="G128" s="225" t="s">
        <v>71</v>
      </c>
      <c r="H128" s="226">
        <f>H13+H18+H23+H28+H33+H38+H43+H48+H52+H56+H60+H64+H68+H72+H76+H81+H86+H90+H94+H98+H102+H106+H110+H114+H118+H122</f>
        <v>61024095.06</v>
      </c>
      <c r="I128" s="226">
        <f aca="true" t="shared" si="3" ref="I128:N128">I13+I18+I23+I28+I33+I38+I43+I48+I52+I56+I60+I64+I68+I72+I76+I81+I86+I90+I94+I98+I102+I106+I110</f>
        <v>3834952.88</v>
      </c>
      <c r="J128" s="226">
        <f t="shared" si="3"/>
        <v>7219932.82</v>
      </c>
      <c r="K128" s="226">
        <f t="shared" si="3"/>
        <v>6716005.69</v>
      </c>
      <c r="L128" s="226">
        <f t="shared" si="3"/>
        <v>3098197.4499999997</v>
      </c>
      <c r="M128" s="226">
        <f t="shared" si="3"/>
        <v>2710006.2199999997</v>
      </c>
      <c r="N128" s="263">
        <f t="shared" si="3"/>
        <v>1645000</v>
      </c>
      <c r="O128" s="263">
        <f t="shared" si="2"/>
        <v>1200000</v>
      </c>
      <c r="P128" s="281">
        <f t="shared" si="2"/>
        <v>12400000</v>
      </c>
      <c r="Q128" s="227">
        <f t="shared" si="2"/>
        <v>18200000</v>
      </c>
    </row>
    <row r="129" spans="1:17" ht="12.75">
      <c r="A129" s="247"/>
      <c r="B129" s="199" t="s">
        <v>71</v>
      </c>
      <c r="C129" s="250"/>
      <c r="D129" s="251"/>
      <c r="E129" s="228"/>
      <c r="F129" s="228"/>
      <c r="G129" s="225" t="s">
        <v>72</v>
      </c>
      <c r="H129" s="226">
        <f>H14+H19+H24+H29+H34+H39+H44+H49+H53+H65+H69+H77+H82+H87+H91+H95+H99+H103+H107+H111</f>
        <v>3740153</v>
      </c>
      <c r="I129" s="226">
        <f aca="true" t="shared" si="4" ref="I129:Q129">I14+I19+I24+I29+I34+I39+I44+I49+I53+I65+I69+I77+I82+I87+I91+I95+I99+I103+I107+I111</f>
        <v>0</v>
      </c>
      <c r="J129" s="226">
        <f t="shared" si="4"/>
        <v>0</v>
      </c>
      <c r="K129" s="226">
        <f t="shared" si="4"/>
        <v>500000</v>
      </c>
      <c r="L129" s="226">
        <f t="shared" si="4"/>
        <v>875153</v>
      </c>
      <c r="M129" s="226">
        <f t="shared" si="4"/>
        <v>720000</v>
      </c>
      <c r="N129" s="263">
        <f t="shared" si="4"/>
        <v>1645000</v>
      </c>
      <c r="O129" s="263">
        <f t="shared" si="4"/>
        <v>0</v>
      </c>
      <c r="P129" s="226">
        <f t="shared" si="4"/>
        <v>0</v>
      </c>
      <c r="Q129" s="227">
        <f t="shared" si="4"/>
        <v>0</v>
      </c>
    </row>
    <row r="130" spans="1:17" ht="21.75">
      <c r="A130" s="247"/>
      <c r="B130" s="199" t="s">
        <v>72</v>
      </c>
      <c r="C130" s="250"/>
      <c r="D130" s="251"/>
      <c r="E130" s="228"/>
      <c r="F130" s="228"/>
      <c r="G130" s="229" t="s">
        <v>73</v>
      </c>
      <c r="H130" s="226">
        <f aca="true" t="shared" si="5" ref="H130:Q130">H15+H20+H25+H30+H35+H40+H45+H50+H54+H58+H62+H70+H74+H78+H83+H88+H92+H96+H100+H104+H108+H112</f>
        <v>15791668.07</v>
      </c>
      <c r="I130" s="226">
        <f t="shared" si="5"/>
        <v>1460559.13</v>
      </c>
      <c r="J130" s="226">
        <f t="shared" si="5"/>
        <v>6464268.81</v>
      </c>
      <c r="K130" s="226">
        <f t="shared" si="5"/>
        <v>3623129.54</v>
      </c>
      <c r="L130" s="226">
        <f t="shared" si="5"/>
        <v>2930361</v>
      </c>
      <c r="M130" s="226">
        <f t="shared" si="5"/>
        <v>1313349.59</v>
      </c>
      <c r="N130" s="263">
        <f t="shared" si="5"/>
        <v>0</v>
      </c>
      <c r="O130" s="263">
        <f t="shared" si="5"/>
        <v>0</v>
      </c>
      <c r="P130" s="226">
        <f t="shared" si="5"/>
        <v>0</v>
      </c>
      <c r="Q130" s="227">
        <f t="shared" si="5"/>
        <v>0</v>
      </c>
    </row>
    <row r="131" spans="1:17" ht="24.75" thickBot="1">
      <c r="A131" s="252"/>
      <c r="B131" s="200" t="s">
        <v>73</v>
      </c>
      <c r="C131" s="253"/>
      <c r="D131" s="254"/>
      <c r="E131" s="230"/>
      <c r="F131" s="230"/>
      <c r="G131" s="231"/>
      <c r="H131" s="232"/>
      <c r="I131" s="232"/>
      <c r="J131" s="232"/>
      <c r="K131" s="232"/>
      <c r="L131" s="232"/>
      <c r="M131" s="232"/>
      <c r="N131" s="264"/>
      <c r="O131" s="264"/>
      <c r="P131" s="232"/>
      <c r="Q131" s="233"/>
    </row>
    <row r="138" ht="12.75">
      <c r="N138" s="277"/>
    </row>
    <row r="139" ht="12.75">
      <c r="N139" s="277"/>
    </row>
    <row r="140" ht="12.75">
      <c r="N140" s="277"/>
    </row>
  </sheetData>
  <sheetProtection/>
  <mergeCells count="11">
    <mergeCell ref="F10:F11"/>
    <mergeCell ref="G10:H10"/>
    <mergeCell ref="I10:I11"/>
    <mergeCell ref="J10:J11"/>
    <mergeCell ref="K10:Q10"/>
    <mergeCell ref="A7:M7"/>
    <mergeCell ref="A10:A11"/>
    <mergeCell ref="B10:B11"/>
    <mergeCell ref="C10:C11"/>
    <mergeCell ref="D10:D11"/>
    <mergeCell ref="E10:E11"/>
  </mergeCells>
  <printOptions/>
  <pageMargins left="0.3937007874015748" right="0.15748031496062992" top="0.2362204724409449" bottom="1.4173228346456694" header="0.1968503937007874" footer="0.5118110236220472"/>
  <pageSetup horizontalDpi="600" verticalDpi="600" orientation="landscape" paperSize="9" scale="6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view="pageLayout" workbookViewId="0" topLeftCell="A7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24" t="s">
        <v>212</v>
      </c>
      <c r="B1" s="324"/>
      <c r="C1" s="324"/>
      <c r="D1" s="324"/>
    </row>
    <row r="2" ht="6.75" customHeight="1">
      <c r="A2" s="131"/>
    </row>
    <row r="3" ht="12.75">
      <c r="D3" s="95" t="s">
        <v>14</v>
      </c>
    </row>
    <row r="4" spans="1:4" ht="15" customHeight="1">
      <c r="A4" s="306" t="s">
        <v>18</v>
      </c>
      <c r="B4" s="306" t="s">
        <v>4</v>
      </c>
      <c r="C4" s="304" t="s">
        <v>213</v>
      </c>
      <c r="D4" s="304" t="s">
        <v>321</v>
      </c>
    </row>
    <row r="5" spans="1:4" ht="15" customHeight="1">
      <c r="A5" s="306"/>
      <c r="B5" s="306"/>
      <c r="C5" s="306"/>
      <c r="D5" s="304"/>
    </row>
    <row r="6" spans="1:4" ht="15.75" customHeight="1">
      <c r="A6" s="306"/>
      <c r="B6" s="306"/>
      <c r="C6" s="306"/>
      <c r="D6" s="304"/>
    </row>
    <row r="7" spans="1:4" s="133" customFormat="1" ht="6.75" customHeight="1">
      <c r="A7" s="132">
        <v>1</v>
      </c>
      <c r="B7" s="132">
        <v>2</v>
      </c>
      <c r="C7" s="132">
        <v>3</v>
      </c>
      <c r="D7" s="132">
        <v>4</v>
      </c>
    </row>
    <row r="8" spans="1:4" ht="18.75" customHeight="1">
      <c r="A8" s="323" t="s">
        <v>214</v>
      </c>
      <c r="B8" s="323"/>
      <c r="C8" s="134"/>
      <c r="D8" s="135">
        <f>SUM(D9:D22)</f>
        <v>6477689</v>
      </c>
    </row>
    <row r="9" spans="1:4" ht="18.75" customHeight="1">
      <c r="A9" s="136" t="s">
        <v>6</v>
      </c>
      <c r="B9" s="92" t="s">
        <v>215</v>
      </c>
      <c r="C9" s="136" t="s">
        <v>216</v>
      </c>
      <c r="D9" s="137">
        <v>4800000</v>
      </c>
    </row>
    <row r="10" spans="1:4" ht="18.75" customHeight="1">
      <c r="A10" s="138" t="s">
        <v>7</v>
      </c>
      <c r="B10" s="93" t="s">
        <v>217</v>
      </c>
      <c r="C10" s="138" t="s">
        <v>216</v>
      </c>
      <c r="D10" s="139"/>
    </row>
    <row r="11" spans="1:4" ht="51">
      <c r="A11" s="138" t="s">
        <v>8</v>
      </c>
      <c r="B11" s="140" t="s">
        <v>218</v>
      </c>
      <c r="C11" s="138" t="s">
        <v>219</v>
      </c>
      <c r="D11" s="139"/>
    </row>
    <row r="12" spans="1:4" ht="18.75" customHeight="1">
      <c r="A12" s="138" t="s">
        <v>0</v>
      </c>
      <c r="B12" s="93" t="s">
        <v>220</v>
      </c>
      <c r="C12" s="138" t="s">
        <v>221</v>
      </c>
      <c r="D12" s="139"/>
    </row>
    <row r="13" spans="1:4" ht="18.75" customHeight="1">
      <c r="A13" s="138" t="s">
        <v>222</v>
      </c>
      <c r="B13" s="93" t="s">
        <v>223</v>
      </c>
      <c r="C13" s="138" t="s">
        <v>264</v>
      </c>
      <c r="D13" s="139"/>
    </row>
    <row r="14" spans="1:4" ht="18.75" customHeight="1">
      <c r="A14" s="138" t="s">
        <v>224</v>
      </c>
      <c r="B14" s="93" t="s">
        <v>225</v>
      </c>
      <c r="C14" s="138" t="s">
        <v>226</v>
      </c>
      <c r="D14" s="139"/>
    </row>
    <row r="15" spans="1:4" ht="18.75" customHeight="1">
      <c r="A15" s="138" t="s">
        <v>227</v>
      </c>
      <c r="B15" s="93" t="s">
        <v>228</v>
      </c>
      <c r="C15" s="138" t="s">
        <v>229</v>
      </c>
      <c r="D15" s="139"/>
    </row>
    <row r="16" spans="1:4" ht="44.25" customHeight="1">
      <c r="A16" s="138" t="s">
        <v>230</v>
      </c>
      <c r="B16" s="140" t="s">
        <v>231</v>
      </c>
      <c r="C16" s="138" t="s">
        <v>232</v>
      </c>
      <c r="D16" s="139"/>
    </row>
    <row r="17" spans="1:4" ht="18.75" customHeight="1">
      <c r="A17" s="138" t="s">
        <v>233</v>
      </c>
      <c r="B17" s="93" t="s">
        <v>234</v>
      </c>
      <c r="C17" s="138" t="s">
        <v>235</v>
      </c>
      <c r="D17" s="139"/>
    </row>
    <row r="18" spans="1:4" ht="18.75" customHeight="1">
      <c r="A18" s="138" t="s">
        <v>236</v>
      </c>
      <c r="B18" s="93" t="s">
        <v>237</v>
      </c>
      <c r="C18" s="138" t="s">
        <v>238</v>
      </c>
      <c r="D18" s="139"/>
    </row>
    <row r="19" spans="1:4" ht="18.75" customHeight="1">
      <c r="A19" s="138" t="s">
        <v>239</v>
      </c>
      <c r="B19" s="93" t="s">
        <v>240</v>
      </c>
      <c r="C19" s="138" t="s">
        <v>241</v>
      </c>
      <c r="D19" s="139"/>
    </row>
    <row r="20" spans="1:4" ht="18.75" customHeight="1">
      <c r="A20" s="138" t="s">
        <v>242</v>
      </c>
      <c r="B20" s="93" t="s">
        <v>243</v>
      </c>
      <c r="C20" s="138" t="s">
        <v>244</v>
      </c>
      <c r="D20" s="139"/>
    </row>
    <row r="21" spans="1:4" ht="18.75" customHeight="1">
      <c r="A21" s="138" t="s">
        <v>245</v>
      </c>
      <c r="B21" s="93" t="s">
        <v>246</v>
      </c>
      <c r="C21" s="138" t="s">
        <v>247</v>
      </c>
      <c r="D21" s="139">
        <v>1677689</v>
      </c>
    </row>
    <row r="22" spans="1:4" ht="18.75" customHeight="1">
      <c r="A22" s="141" t="s">
        <v>248</v>
      </c>
      <c r="B22" s="94" t="s">
        <v>249</v>
      </c>
      <c r="C22" s="141" t="s">
        <v>250</v>
      </c>
      <c r="D22" s="142"/>
    </row>
    <row r="23" spans="1:4" ht="18.75" customHeight="1">
      <c r="A23" s="323" t="s">
        <v>251</v>
      </c>
      <c r="B23" s="323"/>
      <c r="C23" s="134"/>
      <c r="D23" s="135">
        <f>SUM(D24:D31)</f>
        <v>1088600</v>
      </c>
    </row>
    <row r="24" spans="1:4" ht="18.75" customHeight="1">
      <c r="A24" s="136" t="s">
        <v>6</v>
      </c>
      <c r="B24" s="92" t="s">
        <v>252</v>
      </c>
      <c r="C24" s="136" t="s">
        <v>253</v>
      </c>
      <c r="D24" s="137">
        <v>1038100</v>
      </c>
    </row>
    <row r="25" spans="1:4" ht="18.75" customHeight="1">
      <c r="A25" s="138" t="s">
        <v>7</v>
      </c>
      <c r="B25" s="93" t="s">
        <v>254</v>
      </c>
      <c r="C25" s="138" t="s">
        <v>253</v>
      </c>
      <c r="D25" s="139">
        <v>50500</v>
      </c>
    </row>
    <row r="26" spans="1:4" ht="38.25">
      <c r="A26" s="138" t="s">
        <v>8</v>
      </c>
      <c r="B26" s="140" t="s">
        <v>255</v>
      </c>
      <c r="C26" s="138" t="s">
        <v>256</v>
      </c>
      <c r="D26" s="139"/>
    </row>
    <row r="27" spans="1:4" ht="18.75" customHeight="1">
      <c r="A27" s="138" t="s">
        <v>0</v>
      </c>
      <c r="B27" s="93" t="s">
        <v>176</v>
      </c>
      <c r="C27" s="138" t="s">
        <v>257</v>
      </c>
      <c r="D27" s="139"/>
    </row>
    <row r="28" spans="1:4" ht="18.75" customHeight="1">
      <c r="A28" s="138" t="s">
        <v>222</v>
      </c>
      <c r="B28" s="93" t="s">
        <v>258</v>
      </c>
      <c r="C28" s="138" t="s">
        <v>250</v>
      </c>
      <c r="D28" s="139"/>
    </row>
    <row r="29" spans="1:4" ht="18.75" customHeight="1">
      <c r="A29" s="138" t="s">
        <v>236</v>
      </c>
      <c r="B29" s="93" t="s">
        <v>178</v>
      </c>
      <c r="C29" s="138" t="s">
        <v>259</v>
      </c>
      <c r="D29" s="139"/>
    </row>
    <row r="30" spans="1:4" ht="18.75" customHeight="1">
      <c r="A30" s="138" t="s">
        <v>239</v>
      </c>
      <c r="B30" s="93" t="s">
        <v>260</v>
      </c>
      <c r="C30" s="138" t="s">
        <v>261</v>
      </c>
      <c r="D30" s="139"/>
    </row>
    <row r="31" spans="1:4" ht="18.75" customHeight="1">
      <c r="A31" s="141" t="s">
        <v>242</v>
      </c>
      <c r="B31" s="94" t="s">
        <v>262</v>
      </c>
      <c r="C31" s="141" t="s">
        <v>263</v>
      </c>
      <c r="D31" s="142"/>
    </row>
    <row r="32" spans="1:4" ht="7.5" customHeight="1">
      <c r="A32" s="143"/>
      <c r="B32" s="5"/>
      <c r="C32" s="5"/>
      <c r="D32" s="5"/>
    </row>
    <row r="33" spans="1:6" ht="12.75">
      <c r="A33" s="144"/>
      <c r="B33" s="145"/>
      <c r="C33" s="145"/>
      <c r="D33" s="145"/>
      <c r="E33" s="98"/>
      <c r="F33" s="98"/>
    </row>
    <row r="34" spans="1:6" ht="12.75">
      <c r="A34" s="322"/>
      <c r="B34" s="322"/>
      <c r="C34" s="322"/>
      <c r="D34" s="322"/>
      <c r="E34" s="322"/>
      <c r="F34" s="322"/>
    </row>
    <row r="35" spans="1:6" ht="22.5" customHeight="1">
      <c r="A35" s="322"/>
      <c r="B35" s="322"/>
      <c r="C35" s="322"/>
      <c r="D35" s="322"/>
      <c r="E35" s="322"/>
      <c r="F35" s="322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&amp;LZałącznik nr 4
do uchwały nr   30 /VI / 2009
Rady Miejskiej w Suchedniowie
z dnia 30 czerwca 2009r&amp;RZałącznik nr 4
do uchwały Nr 69/XII/2008
Rady Miejskiej w Suchedniowie
z dnia 30 grudnia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ZIKiB</cp:lastModifiedBy>
  <cp:lastPrinted>2010-03-25T08:19:16Z</cp:lastPrinted>
  <dcterms:created xsi:type="dcterms:W3CDTF">1998-12-09T13:02:10Z</dcterms:created>
  <dcterms:modified xsi:type="dcterms:W3CDTF">2010-03-25T08:19:37Z</dcterms:modified>
  <cp:category/>
  <cp:version/>
  <cp:contentType/>
  <cp:contentStatus/>
</cp:coreProperties>
</file>